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0310" windowHeight="9975" tabRatio="889" firstSheet="2" activeTab="6"/>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44525"/>
</workbook>
</file>

<file path=xl/calcChain.xml><?xml version="1.0" encoding="utf-8"?>
<calcChain xmlns="http://schemas.openxmlformats.org/spreadsheetml/2006/main">
  <c r="C3" i="16" l="1"/>
  <c r="C2102" i="16" l="1"/>
  <c r="C2252" i="16"/>
  <c r="C2251" i="16"/>
  <c r="C2250" i="16"/>
  <c r="C2249" i="16"/>
  <c r="C2248" i="16"/>
  <c r="C2247" i="16"/>
  <c r="C2246" i="16"/>
  <c r="C2245" i="16"/>
  <c r="C2244" i="16"/>
  <c r="C2243" i="16"/>
  <c r="C2242" i="16"/>
  <c r="C2241" i="16"/>
  <c r="C2240" i="16"/>
  <c r="C2239" i="16"/>
  <c r="C2238" i="16"/>
  <c r="C2237" i="16"/>
  <c r="C2236" i="16"/>
  <c r="C2235" i="16"/>
  <c r="C2234" i="16"/>
  <c r="C2233" i="16"/>
  <c r="C2232" i="16"/>
  <c r="C2231" i="16"/>
  <c r="C2230" i="16"/>
  <c r="C2229" i="16"/>
  <c r="C2228" i="16"/>
  <c r="C2227" i="16"/>
  <c r="C2226" i="16"/>
  <c r="C2225" i="16"/>
  <c r="C2224" i="16"/>
  <c r="C2223" i="16"/>
  <c r="C2222" i="16"/>
  <c r="C2221" i="16"/>
  <c r="C2220" i="16"/>
  <c r="C2219" i="16"/>
  <c r="C2218" i="16"/>
  <c r="C2217" i="16"/>
  <c r="C2216" i="16"/>
  <c r="C2215" i="16"/>
  <c r="C2214" i="16"/>
  <c r="C2213" i="16"/>
  <c r="C2212" i="16"/>
  <c r="C2211" i="16"/>
  <c r="C2210" i="16"/>
  <c r="C2208" i="16"/>
  <c r="C2207" i="16"/>
  <c r="C2206" i="16"/>
  <c r="C2205" i="16"/>
  <c r="C2204" i="16"/>
  <c r="C2203" i="16"/>
  <c r="C2202" i="16"/>
  <c r="C2201" i="16"/>
  <c r="C2200" i="16"/>
  <c r="C2199" i="16"/>
  <c r="C2198" i="16"/>
  <c r="C2197" i="16"/>
  <c r="C2195" i="16"/>
  <c r="C2194" i="16"/>
  <c r="C2193" i="16"/>
  <c r="C2192" i="16"/>
  <c r="C2191" i="16"/>
  <c r="C2190" i="16"/>
  <c r="C2189" i="16"/>
  <c r="C2188" i="16"/>
  <c r="C2187" i="16"/>
  <c r="C2186" i="16"/>
  <c r="C2185" i="16"/>
  <c r="C2184" i="16"/>
  <c r="C2183" i="16"/>
  <c r="C2182" i="16"/>
  <c r="C2181" i="16"/>
  <c r="C2180" i="16"/>
  <c r="C2179" i="16"/>
  <c r="C2178" i="16"/>
  <c r="C2177" i="16"/>
  <c r="C2176" i="16"/>
  <c r="C2175" i="16"/>
  <c r="C2174" i="16"/>
  <c r="C2173" i="16"/>
  <c r="C2172" i="16"/>
  <c r="C2171" i="16"/>
  <c r="C2170" i="16"/>
  <c r="C2169" i="16"/>
  <c r="C2168" i="16"/>
  <c r="C2167" i="16"/>
  <c r="C2166" i="16"/>
  <c r="C2165" i="16"/>
  <c r="C2164" i="16"/>
  <c r="C2163" i="16"/>
  <c r="C2162" i="16"/>
  <c r="C2161" i="16"/>
  <c r="C2160" i="16"/>
  <c r="C2159" i="16"/>
  <c r="C2158" i="16"/>
  <c r="C2157" i="16"/>
  <c r="C2156" i="16"/>
  <c r="C2155" i="16"/>
  <c r="C2154" i="16"/>
  <c r="C2153" i="16"/>
  <c r="C2152" i="16"/>
  <c r="C2151" i="16"/>
  <c r="C2150" i="16"/>
  <c r="C2149" i="16"/>
  <c r="C2148" i="16"/>
  <c r="C2147" i="16"/>
  <c r="C2146" i="16"/>
  <c r="C2145" i="16"/>
  <c r="C2144" i="16"/>
  <c r="C2143" i="16"/>
  <c r="C2142" i="16"/>
  <c r="C2138" i="16"/>
  <c r="C2137" i="16"/>
  <c r="C2136" i="16"/>
  <c r="C2135" i="16"/>
  <c r="C2134" i="16"/>
  <c r="C2133" i="16"/>
  <c r="C2132" i="16"/>
  <c r="C2129" i="16"/>
  <c r="C2128" i="16"/>
  <c r="C2127" i="16"/>
  <c r="C2126" i="16"/>
  <c r="C2125" i="16"/>
  <c r="C2124" i="16"/>
  <c r="C2123" i="16"/>
  <c r="C2122" i="16"/>
  <c r="C2121" i="16"/>
  <c r="C2120" i="16"/>
  <c r="C2118" i="16"/>
  <c r="C2117" i="16"/>
  <c r="C2116" i="16"/>
  <c r="C2115" i="16"/>
  <c r="C2114" i="16"/>
  <c r="C2113" i="16"/>
  <c r="C2112" i="16"/>
  <c r="C2111" i="16"/>
  <c r="C2110" i="16"/>
  <c r="C2109" i="16"/>
  <c r="C2108" i="16"/>
  <c r="C2107" i="16"/>
  <c r="C2106" i="16"/>
  <c r="C2105" i="16"/>
  <c r="C2104" i="16"/>
  <c r="C2103" i="16"/>
  <c r="C2101" i="16"/>
  <c r="C2100" i="16"/>
  <c r="C2099" i="16"/>
  <c r="C2098" i="16"/>
  <c r="C2097" i="16"/>
  <c r="C2096" i="16"/>
  <c r="C2095" i="16"/>
  <c r="C2094" i="16"/>
  <c r="C2093" i="16"/>
  <c r="C2092" i="16"/>
  <c r="C2091" i="16"/>
  <c r="C2090" i="16"/>
  <c r="C2089" i="16"/>
  <c r="C2088" i="16"/>
  <c r="C2087" i="16"/>
  <c r="C2086" i="16"/>
  <c r="C2085" i="16"/>
  <c r="C2084" i="16"/>
  <c r="C2083" i="16"/>
  <c r="C2082" i="16"/>
  <c r="C2081" i="16"/>
  <c r="C2080" i="16"/>
  <c r="C2079" i="16"/>
  <c r="C2078" i="16"/>
  <c r="C2077" i="16"/>
  <c r="C2076" i="16"/>
  <c r="C2075" i="16"/>
  <c r="C2074" i="16"/>
  <c r="C2073" i="16"/>
  <c r="C2072" i="16"/>
  <c r="C2071" i="16"/>
  <c r="C2070" i="16"/>
  <c r="C2069" i="16"/>
  <c r="C2068" i="16"/>
  <c r="C2066" i="16"/>
  <c r="C2065" i="16"/>
  <c r="C2064" i="16"/>
  <c r="C2063" i="16"/>
  <c r="C2062" i="16"/>
  <c r="C2061" i="16"/>
  <c r="C2060" i="16"/>
  <c r="C2059" i="16"/>
  <c r="C2058" i="16"/>
  <c r="C2057" i="16"/>
  <c r="C2056" i="16"/>
  <c r="C2055" i="16"/>
  <c r="C2052" i="16"/>
  <c r="C2051" i="16"/>
  <c r="C2049" i="16"/>
  <c r="C2048" i="16"/>
  <c r="C2047" i="16"/>
  <c r="C2046" i="16"/>
  <c r="C2045" i="16"/>
  <c r="C2044" i="16"/>
  <c r="C2043" i="16"/>
  <c r="C2042" i="16"/>
  <c r="C2041" i="16"/>
  <c r="C2040" i="16"/>
  <c r="C2039" i="16"/>
  <c r="C2038" i="16"/>
  <c r="E3" i="20" l="1"/>
  <c r="C3" i="18"/>
</calcChain>
</file>

<file path=xl/comments1.xml><?xml version="1.0" encoding="utf-8"?>
<comments xmlns="http://schemas.openxmlformats.org/spreadsheetml/2006/main">
  <authors>
    <author>Ecologia</author>
  </authors>
  <commentList>
    <comment ref="A1652" authorId="0">
      <text>
        <r>
          <rPr>
            <b/>
            <sz val="9"/>
            <color indexed="81"/>
            <rFont val="Tahoma"/>
            <family val="2"/>
          </rPr>
          <t>Ecologia:</t>
        </r>
        <r>
          <rPr>
            <sz val="9"/>
            <color indexed="81"/>
            <rFont val="Tahoma"/>
            <family val="2"/>
          </rPr>
          <t xml:space="preserve">
ESTA REPETIDA LA ETIQUETA
</t>
        </r>
      </text>
    </comment>
  </commentList>
</comments>
</file>

<file path=xl/sharedStrings.xml><?xml version="1.0" encoding="utf-8"?>
<sst xmlns="http://schemas.openxmlformats.org/spreadsheetml/2006/main" count="5099" uniqueCount="4092">
  <si>
    <t>Código</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</si>
  <si>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</si>
  <si>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</si>
  <si>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</si>
  <si>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</si>
  <si>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</si>
  <si>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</si>
  <si>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</si>
  <si>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</si>
  <si>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</si>
  <si>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</si>
  <si>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</si>
  <si>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</si>
  <si>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</si>
  <si>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</si>
  <si>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</si>
  <si>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</si>
  <si>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</si>
  <si>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</si>
  <si>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</si>
  <si>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</si>
  <si>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</si>
  <si>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</si>
  <si>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</si>
  <si>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</si>
  <si>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</si>
  <si>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MMD501BIN004001</t>
  </si>
  <si>
    <t>COMPUTADORA LAPTOP ACER, CON NUM SERIE LXP65020094717CBE1601 COLOR NEGRO</t>
  </si>
  <si>
    <t>MMD501BIN004002</t>
  </si>
  <si>
    <t xml:space="preserve">COMPUTADORA LAPTOP ACER, CON NUM SERIE LXPG502004947178901601  COLOR NEGRO CON AZUL MARINO 4GB CARGADO N/SERIE 9Y21020102 BATERIA MODELO AS07471 LI-ION  CABLE DE CONEXIÓN Y MANUAL </t>
  </si>
  <si>
    <t>8,798.99</t>
  </si>
  <si>
    <t>MMD501BIN003003</t>
  </si>
  <si>
    <t>IMPRESORA LASER P 1505 VEL DE 24 PPM, RESOLUCION DE 1200 X 1200, DPI CONECTIVIDAD USB CICLO DE TRABAJO DE 800 PPM COLOR GRIS, N/SERIE VND3B72202</t>
  </si>
  <si>
    <t>MMD501EAD043004</t>
  </si>
  <si>
    <t xml:space="preserve">VIDEO CAMARA SONY MODELO NO DCR-SR68 7.2V N/SERIE 1820655 60x OPTICAL ZOOM 80GB INCLUYE BATERIA  MODELO NP-FV30 CARGADOR MODELO NO.AC-L200C, DISCO CABLE USB, CABLES PARA T.V. CABLE PARA CARGAR LA BATERIA, INCLUTE UN TRIPIE MARCA SOLIDEX PARA CAMARA FOTOGRAFIA Y VIDEO CAMARA </t>
  </si>
  <si>
    <t>MMD501MOB009005</t>
  </si>
  <si>
    <t>ESCRITORIO PENINSULAR 1.40x70x75 LC7002 L/C NEGRO CEREZO</t>
  </si>
  <si>
    <t>MMD501MOB023006</t>
  </si>
  <si>
    <t>CREDENZAL 1.60x50x75 2-LAP 5ARCHIVERO L/C NEGRO/CEREZO</t>
  </si>
  <si>
    <t>MMD501MOB009007</t>
  </si>
  <si>
    <t>ESCRITORIO LATERAL 90x42x75 L/C NEGRO/CEREZO</t>
  </si>
  <si>
    <t>MMD501MOB019008</t>
  </si>
  <si>
    <t>SILLA SECRETARIAL TAPIZADA SR-115 TELA NEGRA</t>
  </si>
  <si>
    <t>MMD501MOB019009</t>
  </si>
  <si>
    <t>MMD501MOB019010</t>
  </si>
  <si>
    <t>MMD501MOB019011</t>
  </si>
  <si>
    <t>MMD501MOB011012</t>
  </si>
  <si>
    <t>LIBRERO MOD C/PUERTO Y ENTREPAÑOS 1x80x1.20x40 L/C NEGRO/CEREZO</t>
  </si>
  <si>
    <t>MMD501MOB009013 MMD501MOB009015</t>
  </si>
  <si>
    <t>ESCRITORIOS SEC. 1.20x60x75 L/C NEGRO/CEREZO</t>
  </si>
  <si>
    <t xml:space="preserve">MMD501MOB009014 </t>
  </si>
  <si>
    <t xml:space="preserve">MMD501MOB009016 MMD501MOB009017 </t>
  </si>
  <si>
    <t>ESCRITORIOS LATERALES 55x40x75 L/C CON MAMPARAS 1.20x45 NEGRO /CEREZO</t>
  </si>
  <si>
    <t>MMD501MOB009018</t>
  </si>
  <si>
    <t>MMD501MOB011019</t>
  </si>
  <si>
    <t>LIBRERO MOD 1.80x80x30 L/T C/PUERTOS Y ENTREPAÑOS COLOR NEGRO/CEREZO</t>
  </si>
  <si>
    <t>MMD501MOB014020</t>
  </si>
  <si>
    <t>MESA REDONDA 80 CE DIAMETRO L/C COLOR NEGRO/CEREZO</t>
  </si>
  <si>
    <t>MMD501MOB023021</t>
  </si>
  <si>
    <t>CREDENZA 1.60x50x75 2 LAP 5 ARCHIVO L/C COLOR MEGRO/CEREZO</t>
  </si>
  <si>
    <t xml:space="preserve">MMD501BIN001022 MMD501BIN0010221 MMD501BIN0010222 MMD501BIN0010223 </t>
  </si>
  <si>
    <t>COMPUTADORA HP CON CPU CON N/SERIE MXL044234J, MONITOR N/SERIE, CNC101TDRR, TECLARO N/SERIE BAUVT0AHHZC6ID, MOUSE N/SERIE FATSK0JUJZAEH0</t>
  </si>
  <si>
    <t>MMD501BIN004023</t>
  </si>
  <si>
    <t>COMPUTADORA LAPTOP PAVILION MODELOR G4236LA CON N/SERIE CNF04672G8, CON PROCESADOR I3 INTEL CI3 MEMORIA RAM 3GB DISCO DURO 500GB UNIDAD DE DVDSM PANTALLA 14 WINDOWS 7 HPRE MIUM.</t>
  </si>
  <si>
    <t>MMD501BIN04024</t>
  </si>
  <si>
    <t xml:space="preserve">Computadora laptop color negra modelo PCG-61B11U SONY  VAIO VPCEK20AL/B </t>
  </si>
  <si>
    <t>MMD501MOB014026</t>
  </si>
  <si>
    <t xml:space="preserve">Mesa de madera para juntas para sala de cabildos color caoba. </t>
  </si>
  <si>
    <t>MMD501VET001025</t>
  </si>
  <si>
    <t xml:space="preserve">Vehiculo NISSAN SENTRA modelo 2002, con número de serie: 3N1CB51592K223138, color plata. </t>
  </si>
  <si>
    <t>MMD511MOB009001</t>
  </si>
  <si>
    <t>ESCRITORIO EJECUTIVO, S/ MARCA, COLOR CAFÉ, S/SERIE</t>
  </si>
  <si>
    <t>MMD511MDI005002</t>
  </si>
  <si>
    <t>CUADRO DE MADERA JOSE ANTONIO TORRES, S/MARCA, COLOR CAFÉ, S/SERIE</t>
  </si>
  <si>
    <t>MMD511VUB003003</t>
  </si>
  <si>
    <t>BANDERA DE MEXICO CON ASTA Y MOÑO, S/MARCA, S/SERIE</t>
  </si>
  <si>
    <t>MMD511MOB016004</t>
  </si>
  <si>
    <t>NICHO P/BANDERA,S/MARCA, COLOR CAFÉ, S/SERIE</t>
  </si>
  <si>
    <t>MMD511MDI005005</t>
  </si>
  <si>
    <t>CUADRO CON LA LETRA DEL HIMNO NACIONAL, S/MARCA, COLOR CAFÉ, S/SERIE</t>
  </si>
  <si>
    <t>MMD511MOB014006</t>
  </si>
  <si>
    <t>MESA DE CENTRO DE CRISTAL, S/MARCA, COLOR CAFÉ,S/SERIE</t>
  </si>
  <si>
    <t>MMD511MOB019007</t>
  </si>
  <si>
    <t>SILLA DE METAL CROMADO,S/MARCA, COLOR CAFÉ, S/SERIE</t>
  </si>
  <si>
    <t>MMD511MOB019008</t>
  </si>
  <si>
    <t>MMD511EAD022009</t>
  </si>
  <si>
    <t>MAQUINA DE ESCRIBIR OLYMPIA, COLOR GRIS CON BLANCO, SERIE 602391</t>
  </si>
  <si>
    <t>MMD511MOB017010</t>
  </si>
  <si>
    <t>PERCHERO S/MARCA COLOR CAFÉ S/SERIE</t>
  </si>
  <si>
    <t>MMD511EAC010011</t>
  </si>
  <si>
    <t>RADIO PORTATIL S/MARCA,COLOR VERDE SERIE P110  NO LOCALIZADO</t>
  </si>
  <si>
    <t>MMD511MOB013012</t>
  </si>
  <si>
    <t>MAMPARA DE MADERA CON FOTOGRAFIAS DE EXPRESIDENTES S/MARCA, COLOR CAFÉ S/SERIE</t>
  </si>
  <si>
    <t>MMD511MOB013013</t>
  </si>
  <si>
    <t>MMD511MOB013014</t>
  </si>
  <si>
    <t>MMD511MOB021015</t>
  </si>
  <si>
    <t>SOFA P/3 PERSONAS S/MARCA, COLOR NEGRO S/SERIE</t>
  </si>
  <si>
    <t>MMD511MOB021016</t>
  </si>
  <si>
    <t>SOFA P/2 PERSONAS S/MARCA, COLOR NEGRO S/SERIE</t>
  </si>
  <si>
    <t>MMD511MOB020017</t>
  </si>
  <si>
    <t>SILLON P/1 PERSONAS S/MARCA, COLOR NEGRO S/SERIE</t>
  </si>
  <si>
    <t>MMD511MDI005018</t>
  </si>
  <si>
    <t>PINTURA AL OLEO DEL LIC.  MANUEL DOBLADO S/MARCA,  COLRES VARIOS S/SERIE</t>
  </si>
  <si>
    <t>MMD511EAD038019</t>
  </si>
  <si>
    <t>TELEVISOR DE 32" SANYO, COLOR NEGRO SERIE V7101014985146</t>
  </si>
  <si>
    <t>MMD511EAD029020</t>
  </si>
  <si>
    <t>PROYECTOR DE ACETATOS S/MARCA, COLOR NEGRO SERIE 3M-9100</t>
  </si>
  <si>
    <t>MMD511MOB020021</t>
  </si>
  <si>
    <t>SILLON EJECUTIVO S/ MARCA,COLOR NEGRO S/SERIE</t>
  </si>
  <si>
    <t>MMD511MOB009022</t>
  </si>
  <si>
    <t>ESCRITORIO SECRETARIAL S/MARCA, COLOR GRIS S/SERIE</t>
  </si>
  <si>
    <t>MMD511MOB020023</t>
  </si>
  <si>
    <t>MMD511MOB019024</t>
  </si>
  <si>
    <t>SILLA P/VISITANTE S/MARCA, COLOR NEGRO S/SERIE</t>
  </si>
  <si>
    <t>MMD511MOB019025</t>
  </si>
  <si>
    <t>MMD511MOB019026</t>
  </si>
  <si>
    <t>SILLA CON BRASOS S/MARCA, COLOR NEGRO S/SERIE</t>
  </si>
  <si>
    <t>MMD511MOB003027</t>
  </si>
  <si>
    <t>ARCHIVERO METALICO S/ MARCA, COLOR NEGRO S/SERIE</t>
  </si>
  <si>
    <t>MMD511EAC012028</t>
  </si>
  <si>
    <t>TELEFONO PANASONIC COLOR NEGRO SERIE KX-T56LX</t>
  </si>
  <si>
    <t>MMD511MOB020029</t>
  </si>
  <si>
    <t>SILLON P/1 PERSONA S/MARCA, COLOR VERDE S/SERIE</t>
  </si>
  <si>
    <t>MMD511MOB021030</t>
  </si>
  <si>
    <t>SOFA P/2 PERSONA S/MARCA, COLOR VERDE S/SERIE</t>
  </si>
  <si>
    <t>MMD511MOB021031</t>
  </si>
  <si>
    <t>SOFA P/3 PERSONA S/MARCA, COLOR VERDE S/SERIE</t>
  </si>
  <si>
    <t>MMD511MOB019032</t>
  </si>
  <si>
    <t>SILLA MODULO P/2 PERSONAS S/MARCA, COLOR VERDE S/SERIE</t>
  </si>
  <si>
    <t>MMD511BIN007033</t>
  </si>
  <si>
    <t>AGENDA ELECTRONICA PALM COLOR AZUL CON NEGRO SERIE 3902C623</t>
  </si>
  <si>
    <t>MMD511EAC012034</t>
  </si>
  <si>
    <t>TELEFONO TELMEX, COLOR NEGRO SERIE 2312</t>
  </si>
  <si>
    <t>MMD511EAD040035</t>
  </si>
  <si>
    <t>VENTILADOR PEDESTAL MYTEK COLOR BLANCO S/SERIE</t>
  </si>
  <si>
    <t>MMD511EAD040036</t>
  </si>
  <si>
    <t>MMD511MOB020038</t>
  </si>
  <si>
    <t>SILLON EJECUTIVO ERGO DESIGNO, COLOR NEGRO S/SERIE</t>
  </si>
  <si>
    <t>MMD511MOB019039</t>
  </si>
  <si>
    <t>SILLA P/VISITANTE ERGO DESIGNO, COLOR NEGRO S/SERIE</t>
  </si>
  <si>
    <t>MMD511MOB019040</t>
  </si>
  <si>
    <t>MMD511MOB015041</t>
  </si>
  <si>
    <t>MUEBLE P/COMPUTADORA MARCA PRINTAFORM INDIANA S-209CH COLOR CAFÉ-CLARO</t>
  </si>
  <si>
    <t>MMD511MOB001042</t>
  </si>
  <si>
    <t>COMPUTADORA HP COMPAQ PENTIUM 4, SERIE MXL633001J, COLOR NEGRO</t>
  </si>
  <si>
    <t>MMD511BIN0010421</t>
  </si>
  <si>
    <t>MONITOR HP. Vs 17e, SERIE CNC616PCPZ, COLOR GRIS</t>
  </si>
  <si>
    <t>MMD511BIN0010422</t>
  </si>
  <si>
    <t>TECLADO  HP MOD. KB-0316, SERIE B93CB0AVBTF76L, COLOR NEGRO-GRIS</t>
  </si>
  <si>
    <t>MMD511BIN0010423</t>
  </si>
  <si>
    <t>MOUSE SERIE F93A90A5BTB08UU, COLOR NEGRO-GRIS</t>
  </si>
  <si>
    <t>MMD511EAD006043</t>
  </si>
  <si>
    <t>DESPACHADOR DE AGUA INOX MAID MOD. YRLT0.5-5T, 0608000897, COLOR BLANCO</t>
  </si>
  <si>
    <t>MMD511EAC014044</t>
  </si>
  <si>
    <t>TELEFONO CELULAR MOTOROLA GSM V337P, 6030 SERIE 358620000105380, COLOR NEGRO-GRIS</t>
  </si>
  <si>
    <t>MMD511MOB019045</t>
  </si>
  <si>
    <t>SILLA DE VISITA LUXO MOD. L200, MARCA SEDIX, COLOR NEGRO SIN BRAZOS</t>
  </si>
  <si>
    <t>MMD511MOB019046</t>
  </si>
  <si>
    <t>MMD511MOB019047</t>
  </si>
  <si>
    <t>MMD511MOB019048</t>
  </si>
  <si>
    <t>MMD511BIN001049</t>
  </si>
  <si>
    <t>COMPUTADORA LAPTOP ACER DUAL CORE/PENTIUM</t>
  </si>
  <si>
    <t>MMD511EAC003050</t>
  </si>
  <si>
    <t>TELEFONO MULTILINEA CONMUTADOR KXT7730, COLOR BLANCO/GRIS, SERIE 6ICKC929741</t>
  </si>
  <si>
    <t>MMD511MOB019051</t>
  </si>
  <si>
    <t>SILLA ROBUSSECRETARIAL MODELO L125, COLOR VINO</t>
  </si>
  <si>
    <t>MMD511MOB028052</t>
  </si>
  <si>
    <t>LINEA ENSAMBLE  RECEPCION ESCUADRA 1.50X1.50 X .70 X75, TIPO BOUMERANG DE 1.80X1.80 ALTURA 1.10, CUBIERTA COLOR PERA, CUERPOS COLOR CAOBA.</t>
  </si>
  <si>
    <t>MMD511MOB009053</t>
  </si>
  <si>
    <t>ESCRITORIO CAOBA</t>
  </si>
  <si>
    <t>MMD511MOB011054</t>
  </si>
  <si>
    <t>LIBRERO CAOBA</t>
  </si>
  <si>
    <t>MMD511MOB036055</t>
  </si>
  <si>
    <t>ESQUINERO CAOBA</t>
  </si>
  <si>
    <t>MMD511MOB014056</t>
  </si>
  <si>
    <t>MESA DE CENTRO CAOBA</t>
  </si>
  <si>
    <t>MMD511MOB036057</t>
  </si>
  <si>
    <t>MMD511BIN004058</t>
  </si>
  <si>
    <t>LAPTOP HP MODELO 6535B TURION 2.2 GHZ 2GB/259 GB/14.1 COLOR GRIS/NEGRO, SERIE CNU923813H</t>
  </si>
  <si>
    <t>MMD511BIN004059</t>
  </si>
  <si>
    <t>LAPTOP HP MODELO 6535B TURION 2.2 GHZ 2GB/259 GB/14.1 COLOR GRIS/NEGRO, SERIE CNU92381Y4</t>
  </si>
  <si>
    <t>MMD511EAD015060</t>
  </si>
  <si>
    <t>FOTOCOPIADORA MULTIFUNCIONAL XEROX WORKCENTRE M20i, SERIE RYU002384, COLOR HUESO</t>
  </si>
  <si>
    <t>MMD511BIN004061</t>
  </si>
  <si>
    <t xml:space="preserve">LAPTOP ACCER COLOR NEGRO CON A ZUL MARINO N/SERIE LXPG5020049470E2B1601, MEMORIA DE 4GB, BATERIA AS07A71 LI-ION, GARCADOR N/SERIE F1-091106200101, CABLE DE CONEXIÓN Y MANUAL DE OPERACIÓN </t>
  </si>
  <si>
    <t>MMD511BIN004062</t>
  </si>
  <si>
    <t xml:space="preserve">LAPTOP ACCER COLOR NEGRO CON AZUL MARINO SERIE LXPG5020049471708C1601 MEMORIA DE 4GB CARGADOR N/SERIE 9Y25356302 BATERIA AS07471 LI-OIN  CABLE DE CONEXIÓN Y MANUAL </t>
  </si>
  <si>
    <t>8,799.00</t>
  </si>
  <si>
    <t>MMD511BIN003063</t>
  </si>
  <si>
    <t>IMPRESORA HP LASERJET P1005 N/SERIE VND3S33387, CABLE DE CORRIENTE Y UN CD HP N/SERIE CB410-60113 V5.0</t>
  </si>
  <si>
    <t>4,099.23</t>
  </si>
  <si>
    <t>MMD511MOB038064</t>
  </si>
  <si>
    <t xml:space="preserve">TRINCHADOR FLAVIO MADERA </t>
  </si>
  <si>
    <t>1.150.00</t>
  </si>
  <si>
    <t>MMD511EAD031065</t>
  </si>
  <si>
    <t xml:space="preserve">REFIGERARDOR  WHIRLPOOL WS5501D SON N/SERIE SB30C50GAU6 COLOR GRIS 115V-60HZ </t>
  </si>
  <si>
    <t>MMD511BIN004066</t>
  </si>
  <si>
    <t>COMPUTADORA LAPTOP ACER MODELO AS5738PG-6773, PENTIUM  CORE 2 DUO T6600 MEMORIA RAM 3G DISCO DURO 320G UNIDAD DVDSM WINDOWS 7 TOUCH CON NUMERO DE SERIE LXPK802084012009F3200 COLOR NEGRA</t>
  </si>
  <si>
    <t>MMD511EAD040067</t>
  </si>
  <si>
    <t>VENTILADOR DE LA TORRE 33"  MODELO RE-40F3 COLOR GRIS</t>
  </si>
  <si>
    <t>MMD511AEC021068</t>
  </si>
  <si>
    <t xml:space="preserve">ETHERFASR 10/100 8-P WOEKGROUP SWITCH LINKSYS, N/SERIE RA370L130992, INCLUYE DISCO </t>
  </si>
  <si>
    <t>MMD511AEC027069</t>
  </si>
  <si>
    <t>ACCESS POINT LINKSYS ESTANDAR G INALAMBRICAS VELOCIDAD DE 54 MBPS CON N/SERIE MD630K315152</t>
  </si>
  <si>
    <t>MMD511MEE004070</t>
  </si>
  <si>
    <t>REGULADOR DE VOLTAJE DE 200 WATTS, CON ENTRADA DESDE 95 A 145 Vca.</t>
  </si>
  <si>
    <t>MMD511MEE104071 MMD511MEE1040711 MMD511MEE1040712 MMD511MEE1040713</t>
  </si>
  <si>
    <t>COMPUTADORA PRO 1005 MONITOR 18.5 PROCESAOR INTEL DUA CORE E450MEMORIA RAM DE 2G RAM DISCO DURO 500GB SISTEMA OPERATIVO 1 AÑO DE GARANTIA MONITOR</t>
  </si>
  <si>
    <t>MMD511BIN003072</t>
  </si>
  <si>
    <t>IMPRESORA HP LASERJET P1102</t>
  </si>
  <si>
    <t>MMD511BIN04073</t>
  </si>
  <si>
    <t>Computadora laptop color negra marca TOSHIBA, serie: 5CO16020W</t>
  </si>
  <si>
    <t>MMD511EAD015074</t>
  </si>
  <si>
    <t xml:space="preserve">Suministro e instalacion de unidad acondicionadora de aire marca mirage con capacidad de 12000 BTU/hora, 1 tonelada de refrigeracion 220 volteos monofacica. </t>
  </si>
  <si>
    <t>MMD511EAD015075</t>
  </si>
  <si>
    <t>CAMARA DIGITAL MARCA SONY CYBER SHOT, COLOR GRIS DE 14.1 MEGA PIXELES MODELO DSC-W610/SCE33 NO SERIE 5570916. CON CABLE USB Y CARGADOR.</t>
  </si>
  <si>
    <t>MMD511MOB036076</t>
  </si>
  <si>
    <t>ESCRITORIO EJECUTIVO DE MADERA, S/ MARCA, COLOR CAFÉ, S/SERIE.</t>
  </si>
  <si>
    <t>MMD511BIN003077</t>
  </si>
  <si>
    <t>IMPRESORA LASER JET P1102W/CE658A, MONOCROMATICA, COLOR NEGRO.</t>
  </si>
  <si>
    <t>MMD511MOB036078MAS MMD511MOB03607849MAS</t>
  </si>
  <si>
    <t xml:space="preserve">SILLA DE VISITA ROBUS S/BRAZOS COLOR NEGRO. </t>
  </si>
  <si>
    <t xml:space="preserve">MMD511EAD040079MAS </t>
  </si>
  <si>
    <t>CAMARA DIGITAL FOTOGRAFICA DE 16.1 MPX 5X LCD 2.7, MARCA NIKON S2600 SERIE 32037727</t>
  </si>
  <si>
    <t>MMD511EAD040080MAS</t>
  </si>
  <si>
    <t>CAMARA DIGITAL FOTOGRAFICA DE 16.1 MPX 5X LCD 2.7, MARCA NIKON S2600 SERIE 32038033</t>
  </si>
  <si>
    <t xml:space="preserve">MMD511BIN003081MAS MMD511BIN0030811MAS MMD511BIN0030812MAS MMD511BIN0030813MAS </t>
  </si>
  <si>
    <t xml:space="preserve">COMPUTADORA DE ESCRITORIO CPU MEMORIA DE 4 GB, DISCO DURO DE 500 GB, WINDOWS 8 SL NO DE SERIE 209684, MONITOR DE 18.5 ", TECLADO Y MOUSE MARCA GHIA. </t>
  </si>
  <si>
    <t xml:space="preserve">MMD511BIN003082MAS MMD511BIN0030821MAS MMD511BIN0030822MAS MMD511BIN0030823MAS </t>
  </si>
  <si>
    <t xml:space="preserve">COMPUTADORA DE ESCRITORIO CPU MEMORIA DE 4 GB, DISCO DURO DE 500 GB, WINDOWS 8 SL NO DE SERIE 209688, MONITOR DE 18.5 ", TECLADO Y MOUSE MARCA GHIA. </t>
  </si>
  <si>
    <t>MMD511EAC003083</t>
  </si>
  <si>
    <t>Teléfono celular Apple, modelo iPhone 5s, color blanco/dorado, con memoria de 16 GB, incluye cargador, adaptador de corriente USB, audífonos</t>
  </si>
  <si>
    <t>MMD511MOB036084</t>
  </si>
  <si>
    <t xml:space="preserve">Carpa para cubierta 610 grs/mts coolor blanco sistema de sujecion tira de ojillos paracarpa 6*6 mts. </t>
  </si>
  <si>
    <t>MMD511MOB036085</t>
  </si>
  <si>
    <t xml:space="preserve">Estructura galvanizada para carpa 6*6 mts. </t>
  </si>
  <si>
    <t>MMD511BIN004027</t>
  </si>
  <si>
    <t>Ipad miniWi-fi 16 gb WHITE-SPA color gris/blanco.</t>
  </si>
  <si>
    <t>MMD511EAC006074 MMD511EAC001075 MMD511EAC007076 MMD511EAC007077 MMD511EAC008078</t>
  </si>
  <si>
    <t xml:space="preserve">Consta de 01 bafle amplificado de 02 vias con lector USB de 35, modelo BAF-1595, 1 juego de sistema inalambrico UHF con 02  microfonos y FR modelo WR-810. </t>
  </si>
  <si>
    <t>MMD511MOB027079</t>
  </si>
  <si>
    <t>PODIUM DE ACRILICO Y BASE DE MADERA COLOR BLANCO SIN MARCA SIN SERIE  CON LOGO EN VINIL DE LA ADMINISTRACION</t>
  </si>
  <si>
    <t>MMD511MOB037080</t>
  </si>
  <si>
    <t>PANEL RECTO DE TELA CON BASE TIPO ARAÑA DE ALUMINIO SIN MARCA SIN SERIE CON LOGO EN VINIL DE LA ADMINISTRACION</t>
  </si>
  <si>
    <t>MMD511VET001087</t>
  </si>
  <si>
    <t xml:space="preserve">VEHICULO PACIFICA FWD CHRYSLER, MODELO 2004, SERIE 2C8GM68414R607192, COLOR AZUL BUTANO GRIS PIZARRA PLACAS GMK1903. </t>
  </si>
  <si>
    <t>MMD511VET001091</t>
  </si>
  <si>
    <t xml:space="preserve">VEHICULO DODGE RAM WAGON 1500, MODELO 1997, NO. DE SERIE 2B4HB15XOVK508058, PLACAS GNF1705. </t>
  </si>
  <si>
    <t>MMD511VET001092</t>
  </si>
  <si>
    <t>VEHICULO NUEVO NACIONAL CHEYENNE CREW CAB 4X4 SERIE 3GCPK9E72CG160433 MOTOR 5.3L8 CILINDROS, BOLSAS DE AIRE DE CORTINA TRASMISION AUTOMATICA 6VEL, placasGM57450. MODELO 2012</t>
  </si>
  <si>
    <t>MMD512VET001105</t>
  </si>
  <si>
    <t xml:space="preserve">Autobús marca DINA modelo 350-G7/1, año 1991 con motor numero 6FM09581 y numero de serie 360036891 color blanco, placas GN26083. </t>
  </si>
  <si>
    <t>MMD512VET000107</t>
  </si>
  <si>
    <t>VEHICULO FORD VAGONETA, MODELO 2000, NO. DE SERIE 1FMRE11W4YHA93924, PLACAS GSN6360</t>
  </si>
  <si>
    <t>MMD512VET000108</t>
  </si>
  <si>
    <t xml:space="preserve">AUTOBUS DINA, MODELO 1991, NO. DE SERIE 360036891, PLACAS GN26083. </t>
  </si>
  <si>
    <t>MMD512VET000109</t>
  </si>
  <si>
    <t>VEHICULO MARCA CHRYSLER TOWN COUNTRY MOD 1997, NO DE SERIE: 1C4GP64LOVB379269, PLACAS DE CIRCULACION: GTP1780.</t>
  </si>
  <si>
    <t>MMD512VET000110</t>
  </si>
  <si>
    <t xml:space="preserve">VEHICULO MARCA CHEVROLET TAHOE, MOD 2002, COLOR ARENA, SERIE NO: 1GNEK13Z22J182594, PLACAS DE CIRCULACION: GUH8038. </t>
  </si>
  <si>
    <t>MMD512VET000111</t>
  </si>
  <si>
    <t xml:space="preserve">VEHICULO MARCA CHEVROLET, TIPO SILVERADO 1500 MOD 2008, NO DE SERIE 1GCEC19J38Z296069. </t>
  </si>
  <si>
    <t>MMD512MOB009001</t>
  </si>
  <si>
    <t>ESCRITORIO METALICO 5 CAJONES, S/MARCA, COLOR GRIS, S/SERIE</t>
  </si>
  <si>
    <t>MMD512MOB009002</t>
  </si>
  <si>
    <t xml:space="preserve">ESCRITORIO METALICO 4 CAJONES, S/MARCA, COLOR GRIS, S/SERIE. </t>
  </si>
  <si>
    <t>MMD512MOB003003</t>
  </si>
  <si>
    <t>ARCHIVERO  METALICO 4 GAVETAS, S/MARCA, COLOR GRIS, S/SERIE</t>
  </si>
  <si>
    <t>MMD512MOB003004</t>
  </si>
  <si>
    <t>ARCHIVERO DE MADERA, S/MARCA, COLOR MADERA, S/SERIE</t>
  </si>
  <si>
    <t>MMD512MOB020006</t>
  </si>
  <si>
    <t>SILLON DE VINIL INDIVIDUAL, S/MARCA, COLOR VINO, S/SERIE</t>
  </si>
  <si>
    <t>MMD512MOB009007</t>
  </si>
  <si>
    <t>ESCRITORIO  METALICO 2 CAJONES, S/MARCA, COLOR GRIS, S/SERIE</t>
  </si>
  <si>
    <t>MMD512MON009008</t>
  </si>
  <si>
    <t>ESCRITORIO DE MADERA 6 CAJONES, S/MARCA, COLOR MEDERA, S/SERIE</t>
  </si>
  <si>
    <t>MMD512MOB019009</t>
  </si>
  <si>
    <t>SILLA VINIL, S/MARCA, COLOR NEGRO, S/SERIE</t>
  </si>
  <si>
    <t>MMD512MOB009014</t>
  </si>
  <si>
    <t>ESCRITORIO P/ COMPUTADORA S/MARCA, COLOR MADERA S/SERIE</t>
  </si>
  <si>
    <t>MMD512MOB009016</t>
  </si>
  <si>
    <t>ESCRITORIO METALICO S/MARCA, COLOR GRIS S/SERIE</t>
  </si>
  <si>
    <t>MMD512MOB003018</t>
  </si>
  <si>
    <t>ARCHIVERO METALICO S/MARCA,COLOR NEGRO S/SERIE</t>
  </si>
  <si>
    <t>MMD512EAD016019</t>
  </si>
  <si>
    <t>FRIGOBAR ACROS COLOR CAFÉ  SERIE 293356</t>
  </si>
  <si>
    <t>MMD512MEE004021</t>
  </si>
  <si>
    <t>REGULADOR S/MARCA, COLOR GRIS SERIE 1620062778</t>
  </si>
  <si>
    <t>MMD512MEE004032</t>
  </si>
  <si>
    <t>REGULADOR TDE, CCOLOR NEGRO SERIE E02F27212</t>
  </si>
  <si>
    <t>MMD512EAC012034</t>
  </si>
  <si>
    <t>CONMUTADOR PANASONIC, COLOR BLANCO SERIE 2HASB039354</t>
  </si>
  <si>
    <t>MMD512VUB001037</t>
  </si>
  <si>
    <t>ASTA BANDERA DE ACERO ROLADO CON SISTEMA DE ELEVACION MANUAL DE ARRANQUE AUTOMATIZADO</t>
  </si>
  <si>
    <t>MMD512RAH016043</t>
  </si>
  <si>
    <t>GATO HIDRAULICO MARCA MIKEL'S PARA 20 TONELADAS, COLOR ROJO S/SERIE</t>
  </si>
  <si>
    <t>MMD512EAC013047 MMD512EAC0130475 MMD512EAC0130476</t>
  </si>
  <si>
    <t>EQUIPO DE SONIDO QUE CONSTA DE       1 AMPLIFICADOR ASAJI SERIE 05162454 COLOR NEGRO                                           1 REPRODUCTOR ONKYO SERIE 5553736788 COLOR NEGRO                                                                                                                16 BOCINAS DE INTERPERIE 2 VIAS ASAJI S/SERIE</t>
  </si>
  <si>
    <t>MMD512EAC009049</t>
  </si>
  <si>
    <t>FAX TERMICO PANASONIC SERIE KX-FT901</t>
  </si>
  <si>
    <t>MMD512BIN003053</t>
  </si>
  <si>
    <t>IMPRESORA HP LASERJET P2015, COLOR GRIS, SERIE CNB2R27333</t>
  </si>
  <si>
    <t>MMD512MOB003056</t>
  </si>
  <si>
    <t>LIBRERO DE MADERA S/SERIE S/MARCA</t>
  </si>
  <si>
    <t>MMD512MOB003057</t>
  </si>
  <si>
    <t>LOCKER PERSONAL DE METAL COLOR NEGRO MODELO INOX.</t>
  </si>
  <si>
    <t>MMD512VET001068</t>
  </si>
  <si>
    <t>VEHICULO SUBURBAN CHEVROLET, MODELO 1998, SERIE 3GCEC26K3WG148603, COLOR BLANCO/GRIS, PLACAS GPD-36-69.</t>
  </si>
  <si>
    <t>MMD512VET001092</t>
  </si>
  <si>
    <t>Núm. Control: 3631, marca: CHEVROLET, tipo: CUSTOM PICK UP, modelo: 2001, color: BLANCO, núm. Serie: 1GCEC14W61Z119301, placas: GM12843 .</t>
  </si>
  <si>
    <t>MMD512VET001093</t>
  </si>
  <si>
    <t xml:space="preserve">Núm. Control: 6292, marca: NISSAN, tipo: SENTRA XE T/M A/A, modelo: 2001, color: TITANIO, núm. Serie: 3N1CB51S-61L011984, placas: GSG6284. </t>
  </si>
  <si>
    <t>MMD512VET001098</t>
  </si>
  <si>
    <t>Núm. Control: 4554, marca NISSAN, tipo: SENTRA XE T/M A/A, modelo: 2003, color: BLANCO, núm. Serie. 3N1CB51S-43K235280, placas. GSG6285.</t>
  </si>
  <si>
    <t>MMD512VET001100</t>
  </si>
  <si>
    <t xml:space="preserve">núm. de control: 2506, marca. NISSAN, tipo. SENTRA, modelo: 1997, color: AZUL, núm. Serie. 3N1BDAB14VK007008, placas. GSG6287. </t>
  </si>
  <si>
    <t>MMD512VET001101</t>
  </si>
  <si>
    <t xml:space="preserve">Autmovil nissan tsuru mod 2002, color champagne, no de serie 3n1eb31s-22K357728, 4 cilindros, placas GUD-1286, tarjeta de circulacion 082475586, placas: GUD1286. </t>
  </si>
  <si>
    <t>MMD512VET001102</t>
  </si>
  <si>
    <t xml:space="preserve">Automovil nissan tsuru mod 2003, color azul electrico, no de serie 3N1EB31S-X3K503715, 4 cilindros, placas GUD-1288, tarjeta de circulacion 082475588, placas: GUD1288.  </t>
  </si>
  <si>
    <t>MMD512VET00103</t>
  </si>
  <si>
    <t xml:space="preserve">VEHICULO, AUTOMOVIL AVEO LT STD A/A RADIO,  COLOR ROJO TINTO BRILLANTE/NEGRO BLUETOOTH Y VIDRIOS ELECTRICOS, MARCA CHEVROLET MOD 2014, 4 CILINDROS, NACIONAL NO DE SERIE 3G1TA5AF6EL174927.  </t>
  </si>
  <si>
    <t>MMD512VET00104</t>
  </si>
  <si>
    <t xml:space="preserve">VEHICULO DODGE TIPO DURANGO MODELO 1999, DE 6 CILINDROS, NO DE SERIE 1B4HR28Y0XF660638, CON PLACAS GTP1781, COLOR ARENA. </t>
  </si>
  <si>
    <t>MMD512VET000106</t>
  </si>
  <si>
    <t>CAMION DINA PHANIER-URBANO, MODELO 1995, NO. DE SERIE 3010942C3, PLACAS 4ETA07</t>
  </si>
  <si>
    <t>MMD512VET001023</t>
  </si>
  <si>
    <t>VEHICULO TSURO GS NISSAN MODELO 1997, SERIE 3N1BEAB13VL020231, COLOR VERDE</t>
  </si>
  <si>
    <t>MMD513MOB019002</t>
  </si>
  <si>
    <t>SILLA APILABLE EN VINIL S/MARCA, COLOR NEGRO S/SERIE</t>
  </si>
  <si>
    <t>MMD513MOB019003</t>
  </si>
  <si>
    <t>MMD513MOB006005</t>
  </si>
  <si>
    <t>CAJA FUERTE S/MARCA, COLOR GRIS S/SERIE</t>
  </si>
  <si>
    <t>MMD513MEE004012</t>
  </si>
  <si>
    <t>REGULADOR DE  CORRIENTE BTC-1000 COLOR ARENA SERIE 21201058</t>
  </si>
  <si>
    <t>MMD513MOB014013</t>
  </si>
  <si>
    <t>MESA P/MAQUINA  DE ESCRIBIR S/ MARCA, COLOR CAFÉ S/ SERIE</t>
  </si>
  <si>
    <t>MMD513MOB003015</t>
  </si>
  <si>
    <t>ARCHIVERO METALICO 4 GAVETAS S/MARCA, COLOR GRIS S/SERIE</t>
  </si>
  <si>
    <t>MMD513EAD022018</t>
  </si>
  <si>
    <t>MAQUINA DE ESCRIBIR MANUAL OLIMPYA, COLOR BLANCO CON NEGRO S/SERIE</t>
  </si>
  <si>
    <t>MMD513MOB003020</t>
  </si>
  <si>
    <t>MMD513MEE004025</t>
  </si>
  <si>
    <t>REGULADOR  DE CORRIENTE S/MARCA, COLOR BEIGE S/SERIE</t>
  </si>
  <si>
    <t>MMD513MOB019026</t>
  </si>
  <si>
    <t>SILLA  CON CODERAS S/MARCA, COLOR NEGRO S/SERIE</t>
  </si>
  <si>
    <t>MMD513MOB019027</t>
  </si>
  <si>
    <t>MMD513MOB020028</t>
  </si>
  <si>
    <t>SILLON EJECUTIVO S/MARCA, COLOR NEGRO S/SERIE</t>
  </si>
  <si>
    <t>MMD513MOB019035</t>
  </si>
  <si>
    <t>SILLA SECRETARIAL PLIANA CON CODERAS S/MARCA, COLOR NEGRO S/SERIE</t>
  </si>
  <si>
    <t>MMD513MOB019036</t>
  </si>
  <si>
    <t>MMD513MOB019037</t>
  </si>
  <si>
    <t>MMD513MOB019038</t>
  </si>
  <si>
    <t>SILLA SECRETARIAL PLIANA SIN CODERAS S/MARCA, COLOR NEGRO S/SERIE</t>
  </si>
  <si>
    <t>MMD513MOB019041</t>
  </si>
  <si>
    <t>SILLA SECRETARIAL PLANA CON CODERAS S/MARCA, COLOR NEGRO S/SERIE</t>
  </si>
  <si>
    <t>MMD513MOB037043</t>
  </si>
  <si>
    <t>SUMADORA PRINTAFORM, COLOR BEIGE SERIE 9A12107</t>
  </si>
  <si>
    <t>MMD513BIN0010441</t>
  </si>
  <si>
    <t>MONITOR BENQ SERIE 99908714H1</t>
  </si>
  <si>
    <t>MMD513LPC001047</t>
  </si>
  <si>
    <t>paquete integral de contabilidad de tesoreria que contiene contacad, contacad, chequecad, ingresad, nominad, patentado por computación  aplicada al desarrollo SA de CV.</t>
  </si>
  <si>
    <t>MMD513MOB014048</t>
  </si>
  <si>
    <t>MESA P/MAQUINA DE ESCRIBIR S/MARCA, COLOR NOGAL S/SERIE</t>
  </si>
  <si>
    <t>MMD513MOB010053</t>
  </si>
  <si>
    <t>ESTANTE QUE CONSTA DE CINCO CHAROLAS DE 30 CMS POR 85 CMS, CUATRO POSTES Y TORNILLOS</t>
  </si>
  <si>
    <t>MMD513MOB010054</t>
  </si>
  <si>
    <t>MMD513MOB010055</t>
  </si>
  <si>
    <t>MMD513MOB010056</t>
  </si>
  <si>
    <t>MMD513MOB010057</t>
  </si>
  <si>
    <t>MMD513MOB010058</t>
  </si>
  <si>
    <t>MMD513MOB010059</t>
  </si>
  <si>
    <t>MMD513MOB010060</t>
  </si>
  <si>
    <t>MMD513MOB010061</t>
  </si>
  <si>
    <t>MMD513MOB010062</t>
  </si>
  <si>
    <t>MMD513MOB003066</t>
  </si>
  <si>
    <t>ARCHIVERO  METALICO S/MARCA, COLOR ARENA S/SERIE</t>
  </si>
  <si>
    <t>MMD513EAD046068</t>
  </si>
  <si>
    <t>CAJA DE SEGURIDAD PARA DINERO PRINTAFORM, COLOR GRIS S/SERIE</t>
  </si>
  <si>
    <t xml:space="preserve">                                           MMD513BIN001073 MMD513BIN0010731 MMD513BIN0010732 MMD513BIN0010733</t>
  </si>
  <si>
    <t>COMPUTADORA COMPAQ COLOR NEGRO CON CPU SERIE 3D27KXLE30W6      MONITOR SERIE 213BK28P1739        TECLADO SERIE C0204118636              MOUSE S/SERIE</t>
  </si>
  <si>
    <t>MMD513BIN001075</t>
  </si>
  <si>
    <t>CPU COMPAQ COLOR NEGRO SERIE 3027KXLE81CD</t>
  </si>
  <si>
    <r>
      <rPr>
        <b/>
        <sz val="9"/>
        <rFont val="Courier New"/>
        <family val="3"/>
      </rPr>
      <t xml:space="preserve">                                           MMD513BIN0010751</t>
    </r>
    <r>
      <rPr>
        <sz val="9"/>
        <rFont val="Courier New"/>
        <family val="3"/>
      </rPr>
      <t xml:space="preserve"> MMD513BIN0010752</t>
    </r>
  </si>
  <si>
    <t>COMPUTADORA COMPAQ COLOR NEGRO CON      MONITOR SERIE 231BK28PG960       TECLADO SERIE C0204130534</t>
  </si>
  <si>
    <t>MMD513EAD032082</t>
  </si>
  <si>
    <t>RELOJ CHECADOR ACROPRINT COLOR VERDE SERIE 0119651BK</t>
  </si>
  <si>
    <t>MMD513EAD005084</t>
  </si>
  <si>
    <t>CAMARA  DIGITAL  POWER SHOT A300 CANON, COLOR GRIS SERIE 7126443593</t>
  </si>
  <si>
    <t>MMD513EAD046087</t>
  </si>
  <si>
    <t>CAJA DE SEGURIDAD PARA LLAVES S/MARCA COLOR BEIGE S/SERIE</t>
  </si>
  <si>
    <t>MMD513LPC001089</t>
  </si>
  <si>
    <t>PAQUETE DE NOMINA NOI WIN CON POLIZA P/1 USUARIO Y 4 EMPRESAS MAS 1 USUARIO ADICIONAL SIN EMPRESAS</t>
  </si>
  <si>
    <t>MMD513MOB020090</t>
  </si>
  <si>
    <t>SILLON EJECUTIVO  S/MARCA COLOR NEGRO S/SERIE</t>
  </si>
  <si>
    <t>MMD513EAD046091</t>
  </si>
  <si>
    <t>CAJA DE SEGURIDAD PARA DINERO PRINTAFORM, COLOR AZUL S*/SERIE</t>
  </si>
  <si>
    <t>MMD513EAD046092</t>
  </si>
  <si>
    <t>MMD513MOB010093</t>
  </si>
  <si>
    <t>JUEGO DE ESTANTERIA S/MARCA COLOR GRIS S/SERIE QUE INCLUYE 5 CHAROLAS DE 85 CMS POR 60 CMS, TORNILLOS CON TUERCAS, 4 POSTES CALIBRE 14 DE 2 MTS</t>
  </si>
  <si>
    <t>MMD513MOB010094</t>
  </si>
  <si>
    <t>MMD513MOB010095</t>
  </si>
  <si>
    <t>MMD513MOB010096</t>
  </si>
  <si>
    <t>MMD513MOB010097</t>
  </si>
  <si>
    <t>MMD513MOB010098</t>
  </si>
  <si>
    <t>MMD513MOB010099</t>
  </si>
  <si>
    <t>MMD513MOB010100</t>
  </si>
  <si>
    <t>MMD513MOB010101</t>
  </si>
  <si>
    <t>MMD513MOB010102</t>
  </si>
  <si>
    <t>MMD513MOB010103</t>
  </si>
  <si>
    <t>MMD513MOB010104</t>
  </si>
  <si>
    <t xml:space="preserve">                                         MMD513BIN0011171 MMD513BIN0011172 MMD513BIN0011173</t>
  </si>
  <si>
    <t>MONITOR SERIE CNN5150Y88           TECLADO SERIE C0412250630              MOUSE SERIE 0501019980</t>
  </si>
  <si>
    <t>MMD513EAD047120</t>
  </si>
  <si>
    <t>ROTULADOR ELECTRONICO BROTHER, SERIE U52657-B5J985117 COLOR VERDE</t>
  </si>
  <si>
    <t>MMD513MOB019125MAS</t>
  </si>
  <si>
    <t>SILLA DE TRABAJO CON BRAZOS, COLOR NEGRO S/SERIE S/MARCA</t>
  </si>
  <si>
    <t>MMD513BIN003126</t>
  </si>
  <si>
    <t>IMPRESORA EPSON LX-300 COLOR BLANCO, SERIE ETUY360276</t>
  </si>
  <si>
    <t>MMD513MOB003127</t>
  </si>
  <si>
    <t>ARCHIVERO DOS CAJONES COLOR NEGRO MOD. 13679 TAMAÑO CARTA</t>
  </si>
  <si>
    <t>MMD513BIN003131</t>
  </si>
  <si>
    <t>IMPRESORA EPSON LX300L, COLOR BLANCO, SERIE G8DY073958, MODELO P170B</t>
  </si>
  <si>
    <t>MMD513MEE003132</t>
  </si>
  <si>
    <t>APC NOBREAK BACK UPS RS-900, COLOR BEIGE, BR900, 5B0705U15059</t>
  </si>
  <si>
    <t>MMD513MEE003134</t>
  </si>
  <si>
    <t>NO BREAKS CENTRA 700VA C/REG. INT. PROT.PM. 4CONT., COLOR CARBON-GRIS, SERIE 317821343</t>
  </si>
  <si>
    <t>MMD513EAD026139</t>
  </si>
  <si>
    <t>PANTALLA DE TRIPIE 70 (1.78X1.78) APOLLO 60197 SKU: P6407, COLOR NEGRO</t>
  </si>
  <si>
    <t>MMD513EAD007142</t>
  </si>
  <si>
    <t>ENGARGOLADORA DUAL TWIN BINDER, COLOR BLANCO SERIE WM32107209</t>
  </si>
  <si>
    <t>MMD513EAD032143</t>
  </si>
  <si>
    <t>RELOJ CHECADOR E LATHEM COLOR AZUL/GRIS, SERIE E516646</t>
  </si>
  <si>
    <t>MMD513EAC011144</t>
  </si>
  <si>
    <t>FAX CANON FAXPHONE JX200, COLOR BLANCO/NEGRO, SERIE NSW21071</t>
  </si>
  <si>
    <t>MMD513MOB011148</t>
  </si>
  <si>
    <t>LIBRERO MINI FORTE MOD. 168 MAPLE/ALUM.</t>
  </si>
  <si>
    <t>MMD513BIN004153</t>
  </si>
  <si>
    <t>LAPTOP HP550 CEL. P 530 RAM 1024, SERIE CNU8352Y02  COLOR GRIS OSCURO</t>
  </si>
  <si>
    <t>MMD513EAD040157</t>
  </si>
  <si>
    <t>VENTILADOR MARCA Gmerit COLOR BLANCO SIN SERIE MODELO RD40 127 V 60Hz 45 W</t>
  </si>
  <si>
    <t xml:space="preserve">            399.00</t>
  </si>
  <si>
    <t>MMD513EAD040158</t>
  </si>
  <si>
    <t>VENTILADOR MARCA  WORLD STAR COLOR NEGRO/BEIGE MODELO/FZ 20-40F</t>
  </si>
  <si>
    <t>MMD513EAD0370159</t>
  </si>
  <si>
    <t>SUMADORA  DE ESCRITORIO 12 DIG. C/IMPRESOR DOS COLORES MARCA CASIO 170-048 MODELO FR-2650DT</t>
  </si>
  <si>
    <t>MMD513BIN003160</t>
  </si>
  <si>
    <t>IMPRESORA HP LASERJET P1505 COLOR GRIS CON NEGRO SERIE VND3G12481</t>
  </si>
  <si>
    <t>MMD513BIN003161</t>
  </si>
  <si>
    <t>IMPRESORA HP LASERJET P1505 COLOR GRIS CON NEGRO SERIE VND3B06813</t>
  </si>
  <si>
    <t>MMD513BIN009164 MMD513BIN0091642 MMD513BIN0091643</t>
  </si>
  <si>
    <t>SERVIDOR IBM X3200M2, XEON DC E3110 3.0GHZ 2X1GB 3.5IN HS SATA/SAS 3YR WR HP IPAQ CON WINDOWS MOBILE SERIE KQPXXAB ID 4368E1U, TECLADO 0442784, MOUSE 23-004050. COLOR NEGRO</t>
  </si>
  <si>
    <t>MMD513MOB010165</t>
  </si>
  <si>
    <t>MMD513MOB010166</t>
  </si>
  <si>
    <t>JUEGO DE ESTANTERIA S/MARCA COLOR GRIS S/SERIE INCLUYE 4 POSTES CAL.14 DE 2.20, TORNILLOS CON TUERCA, 5 ENTREPAÑOS DE 45X* CAL.22 MEDIDAS DE 45X85</t>
  </si>
  <si>
    <t>MMD513MOB010167</t>
  </si>
  <si>
    <t>MMD513MOB010168</t>
  </si>
  <si>
    <t>MMD513MOB010169</t>
  </si>
  <si>
    <t>MMD513AEC021170</t>
  </si>
  <si>
    <t xml:space="preserve"> SWITCH 30COM OFFICECONNECT GIGABIT SWIPERP 16 PUERTOS 10/100/1000</t>
  </si>
  <si>
    <t>MMD513BIN012171</t>
  </si>
  <si>
    <t>SCANER HP G2410 GRIS N/SERIE CN9BJV2199 L2694A301</t>
  </si>
  <si>
    <t>1,299.00</t>
  </si>
  <si>
    <t>MMD513BIN003173</t>
  </si>
  <si>
    <t>IMPRESORA EPSON LX 300 DE MATRIZ DE PUNTO DE IMPACTO DE 9 AGUJAS IMPRESORA MONOCROMATICA, CON ALIMENTACION DE PAPEL CONTINUO Y HOJA SUELTA CON INTERFAZ PARALELO N/SERIE G8DY351495 COLOR GRIS</t>
  </si>
  <si>
    <t>MM513MEE003174       MM513MEE003175</t>
  </si>
  <si>
    <t>NO BREAKS VICA 1100VA/600W, C/REG. USB DISPLAY LCD DINAMI/6TOMAS RESP 36MIN</t>
  </si>
  <si>
    <t>MMD513MOB011176MAS</t>
  </si>
  <si>
    <t>LIBRERO MOD. 1.80*70*30 CON PUERTAS Y CHAPAS DE SEGURIDAD CON ENTREPAÑOS L/TRADICIONAL GRIS /OYAMEL</t>
  </si>
  <si>
    <t>MMD513MOB011177MAS</t>
  </si>
  <si>
    <t>MMD513MOB011179MAS</t>
  </si>
  <si>
    <t>MMD513MOB011180MAS</t>
  </si>
  <si>
    <t>MMD513MOB011181MAS</t>
  </si>
  <si>
    <t>MMD513MOB011182MAS</t>
  </si>
  <si>
    <t>MMD513MOB011183MAS</t>
  </si>
  <si>
    <t>MMD513MOB011184MAS</t>
  </si>
  <si>
    <t>MMD513MOB011185MAS</t>
  </si>
  <si>
    <t>LIBRERO MOD. 1.40*60*30* CON PUERTAS Y CHAPA DE SEGURIDAD CON ENTREPAÑOS L/TRADICIONAL GRIS /OYAMEL</t>
  </si>
  <si>
    <t>MMD513MOB01186MAS</t>
  </si>
  <si>
    <t>ESC. PENINSULAR CON LETERAL "L" DE 1.40*1.20*60*40 CON ARCHIVERO DE 2 CAJONES DE ARCHIVO Y 1 CAJON LAPICERO GRIS/OYAMEL</t>
  </si>
  <si>
    <t>MMD513MOB009187MAS</t>
  </si>
  <si>
    <t>MMD513MOB009189MAS</t>
  </si>
  <si>
    <t>MMD513MOB009190MAS</t>
  </si>
  <si>
    <t>MMD513MOB009191MAS</t>
  </si>
  <si>
    <t>MMD513MOB009192MAS</t>
  </si>
  <si>
    <t>MMD513MOB009193</t>
  </si>
  <si>
    <t>MMD513MOB009194</t>
  </si>
  <si>
    <t>MMD513MOB009195</t>
  </si>
  <si>
    <t>MMD513MOB009196MAS</t>
  </si>
  <si>
    <t>ARCHIVERO CON CAJONES DE CAVETA ARCHIVO DE 50*45*95* GRIS /OYAMEL</t>
  </si>
  <si>
    <t>MMD513MOB003197MAS</t>
  </si>
  <si>
    <t>MMD513MOB003199MAS</t>
  </si>
  <si>
    <t>MMD513MOB003200MAS</t>
  </si>
  <si>
    <t>MMD513MOB028202</t>
  </si>
  <si>
    <t>CONJUNTO EJECUTIVO L/CONTEMPORANEA ECRITORIO PENINSULAR 1*60*70*75, PUENTE P/JGO EJEC.C/PT 1*00*42*75 CREDENZA EJEC. 1*60*45*75 C/1-LAP 1-ARCH LIBRERO P/CRED. 1*60*1.05*35 C/4 ABATIBLES PORTA CPU COLOR GRIS/OYAMEL</t>
  </si>
  <si>
    <t>MMD513MOB014203MAS</t>
  </si>
  <si>
    <t>MESA CON ENTREPAÑO 1.00*50*75 PARA IMPRESORA/COPIADORA COLOR DRIS/OYAMEL</t>
  </si>
  <si>
    <t>1,559-04</t>
  </si>
  <si>
    <t>MMD513EAC003204</t>
  </si>
  <si>
    <t>CENTRAL TELEFONICA 3 LINEAS 8 EXTENCIONES</t>
  </si>
  <si>
    <t>MMD513EAC012205</t>
  </si>
  <si>
    <t xml:space="preserve">TELEFONO MULTILINEA  CON MANOS LIBRES, COLOR BEIGE. </t>
  </si>
  <si>
    <t>MMD513EAD032206</t>
  </si>
  <si>
    <t xml:space="preserve">RELOJ CHECADOR ELECTRONICO MARCA AMANO MODELO TCX-77 N/SERIE 393849073 </t>
  </si>
  <si>
    <t>MMD513BIN001207  MMD513BIN0012071 MMD513BIN0012072 MMD513BIN0012073</t>
  </si>
  <si>
    <t>COMPUTADORA CPU HP N/SERIE 584031-001 MONITOR LG N/SERIE 007NDBPEE349 MODELO W20535QV TECLADO HP N/SERIE CW01631415 MODELO KU-0841 MOUSE HP N/SERIE. CPW02011338 COLOR NEGRA</t>
  </si>
  <si>
    <t xml:space="preserve"> MMD513EAD040209MAS</t>
  </si>
  <si>
    <t>VENTILADORES DE TORRE MARCA MYTEK 42 MODELO 3332R</t>
  </si>
  <si>
    <t>MMD513MOB009210</t>
  </si>
  <si>
    <t>ESCRITORIO SEC. CON LATERAL "L" DE 1.50 x1.40x60x40 CON ARCHIVERO 2 CAJONES ARCHIVO Y 1 CAJON LAPICERO GRIS/OYAMEL</t>
  </si>
  <si>
    <t>MMD513MOB014211</t>
  </si>
  <si>
    <t>MESA CON ENTREPAÑO 70x50x75 PARA IMPRESORA Y COPIADORA GRIS/OYAMEL</t>
  </si>
  <si>
    <t>MMD515MOB003212</t>
  </si>
  <si>
    <t xml:space="preserve">ARCHIVERO CON CAJONES DE 3 GAVETAS ARCHIVO DE 50x45x95x GRIS/OYAMEL </t>
  </si>
  <si>
    <t>MMD513MOB011213</t>
  </si>
  <si>
    <t>LIBRERO MOD. 1.80x70x30 CON PUERTAS Y CHAPA DEN SEGURIDAD CON ENTREPAÑOS TRADICIONAL GRIS/OYYAMEL</t>
  </si>
  <si>
    <t>MMD513EAD032215</t>
  </si>
  <si>
    <t>RELOJ CHECADOR DIGITAL LICENCIA INGRESSION AVZ 300 USUARIOS INCLUYES LECTOR Y N/SERIE 03960644</t>
  </si>
  <si>
    <t>MMD513BIN003216</t>
  </si>
  <si>
    <t xml:space="preserve">IMPRESORA LASER P1102W 19PPS B/N CARTA CON NUMERO DE SERIE VNB3Z21197 COLOR NEGRO </t>
  </si>
  <si>
    <t>MMD513EAD040217</t>
  </si>
  <si>
    <t>VENTILADOR Y ENFRIADOR DE AIRE DE 10 LITROS MODELO KUUL-AIRE NUMERO DE SERIE KA45A451010</t>
  </si>
  <si>
    <t>MMD513BIN001218 MMD513BIN0012181 MMD513BIN0012182 MMD513BIN0012183</t>
  </si>
  <si>
    <t>COMPUTADORA pentiumdual, memoria 4 GB, CD/R lition, DD 320GB, Tec-mouse, Monitor 18.5 LCD, NUM.SERIE: ADMB21071103CPUM, N.S Monitor ETNIB012035LO, Teclado: PID: LZ047HU, Mouse: PID:LZ047HU</t>
  </si>
  <si>
    <t>MMD513BIN001219 MMD513BIN0012191 MMD513BIN0012192 MMD513BIN0012193</t>
  </si>
  <si>
    <t>COMPUTADORA pentiumdual, memoria 4 GB, CD/R lition, DD 320GB, Tec-mouse, 18.5 LCD,    NUME.SERIE: 584031-001, N.S Monitor: ETNIB0242SLO, Teclado: PID:LZ048HU, Mouse: PID:LZ047HU</t>
  </si>
  <si>
    <t>MMD513BIN001220 MMD513BIN0010201 MMD513BIN0010202 MMD513BIN0010203</t>
  </si>
  <si>
    <t>COMPUTADORA pentiumdual, memoria 4 GB, CD/R lition, DD 320GB, Tec-mouse, Monitor 18.5 LCD, NUM.SERIE ADMB21071102CPUM, N.S. Monitor: ETNIB012045SLO, Teclado: PID:LZ048HU, MOUSE: PID:LZ04HU</t>
  </si>
  <si>
    <t>MMD513BIN001221 MMD513BIN0012211 MMD513BIN0012212 MMD513BIN0012213</t>
  </si>
  <si>
    <t>COMPUTADORA pentiumdual, memoria 4 GB, CD/R lition, DD 320GB, Tec-mouse, Monitor 18.5 LCD, NUM.SERIE: ADMB21071101CPUM, N.S. Monitor: ETNIB007675SLO, Teclado: PID: LZ048HU, MOUSE: PID:LZ047HU.</t>
  </si>
  <si>
    <t>MMD513BIN0030224</t>
  </si>
  <si>
    <t>impresora laser HP  P1102W- 19PPM, Color Negra.</t>
  </si>
  <si>
    <t>1100</t>
  </si>
  <si>
    <t>MMD513BIN0030225</t>
  </si>
  <si>
    <t>IMPRESORA LASER HP P1102W-19PPM</t>
  </si>
  <si>
    <t>1456.90</t>
  </si>
  <si>
    <t xml:space="preserve">MMD513BIN0010226
MMD513BIN00102261
MMD513BIN00102262
MMD513BIN00102263
</t>
  </si>
  <si>
    <t xml:space="preserve">CPU DE ESCRITORIO ARM. MB BIO PENTIUM DUAL CORE 5700 DDR4GB MEMORIA DD 500GB DVD-CD/ LITEON GAB ACTECK MONITOR 18.5" KIT TECLADO MOUSE. </t>
  </si>
  <si>
    <t>6258.80</t>
  </si>
  <si>
    <t xml:space="preserve">MMD513BIN0010229
MMD513BIN00102291
MMD513BIN00102292
MMD513BIN00102293
</t>
  </si>
  <si>
    <t>MMD513BIN030234MAS</t>
  </si>
  <si>
    <t>IMPRESORA SAMSUNG LASER ML-2165</t>
  </si>
  <si>
    <t>MMD513EAD0029235MAS</t>
  </si>
  <si>
    <t>PROYECTOR DE 2300 LUM CON MALETIN Y CONTROL</t>
  </si>
  <si>
    <t>MMD513MOB0030236MAS</t>
  </si>
  <si>
    <t>ARCHIVERO ORGANIZADOR 3 GAVETAS COLOR NEGRO</t>
  </si>
  <si>
    <t>MMD513MOB0140237MAS</t>
  </si>
  <si>
    <t>MEASA DE MELANINA DE 19MM COLOR ARCE CON MEDIDAS DE 1.05 CM DE FONDO X, 0.07 DE ALTURA CON ENTREPAÑO, LLEVA RUEDAS CON RESPALDO</t>
  </si>
  <si>
    <t>MMD513MOB0100238MAS MMD513MOB0100239MAS MMD513MOB0100240MAS MMD513MOB0100241MAS MMD513MOB0100242MAS MMD513MOB0100243MAS MMD513MOB0100244MAS MMD513MOB0100245MAS MMD513MOB0100246MAS</t>
  </si>
  <si>
    <t>JUEGO DE ESTANTERIA 4 CHAROLAS .30X.85 TORNILLO CON TUERCA PARA ESTANTERIA</t>
  </si>
  <si>
    <t>MMD513MDI0040247MAS MMD513MDI0040248MAS</t>
  </si>
  <si>
    <t>DECTECTORES DE HUMO SEÑALAMIENTO DE SISMOS E INSENDIOS, SEÑALAMIENTO DE REUTA DE EVACUACION SEÑALAMIENTO DE EXTINTOR  SEÑALAMINTO DE SALIDA DE EMERGENCIA, ROLLO DE CINTA ANTIDERRAPANTE  2 EXTINTORES  GABINETE PARA EXTINTORES</t>
  </si>
  <si>
    <t>MMD513EAD0260249MAS</t>
  </si>
  <si>
    <t>PANTALLA CONSUL 1.77 MTS DRAPER</t>
  </si>
  <si>
    <t>MMD513EAD0320250MAS</t>
  </si>
  <si>
    <t>RELOJ CHECADOR LATHEMELECTRIC</t>
  </si>
  <si>
    <t>MMD513MOB0190251MAS</t>
  </si>
  <si>
    <t>PRINTAFORM SALAMANCA SILLA SECRETARIAL</t>
  </si>
  <si>
    <t xml:space="preserve">MMD513MOB0190252MAS </t>
  </si>
  <si>
    <t>ROBUS SILLA SECRETARIAL S/BRAZOS DEN 20K</t>
  </si>
  <si>
    <t>MMD513BIN0040254</t>
  </si>
  <si>
    <t>COMPUTADORA LAPTOP COLOR NEGRO MARCA TOSHIBA, SERIE: 5CO16015W</t>
  </si>
  <si>
    <t>MMD513MEE0030255</t>
  </si>
  <si>
    <t>No break sola basic ISB modelo NBKS 600 de 19 a 20 minutos no de serie E12D16625</t>
  </si>
  <si>
    <t>MMD513LPC0010256</t>
  </si>
  <si>
    <t xml:space="preserve">PAQUETE DE CONTABILIDAD QUE CONTIENE: CONTABILIDAD, CHEQUES, NOMINA, PROYECTCAD, SISTEMA DE IMPUESTO PREDIAL Y CATASTRO, COMPRAS, GENERADOR DE ARCHIVOS DE ENVIO PARA OFS, TRASPASO DE INFORMACION Y ADECUADOS, RESGUARDOS. </t>
  </si>
  <si>
    <t>MMD513BIN0040257MAS</t>
  </si>
  <si>
    <t xml:space="preserve">LAPTOP COLOR NEGRO, SERIE NO CB26215352, MODELO 20244, CON CPU INTEL 1000 M 1.8G, MEMORIA RAM 4 G, DISPLAY 14" HD LED. </t>
  </si>
  <si>
    <t>MMD513BIN0040258MAS</t>
  </si>
  <si>
    <t>SWITCH DE 24 PUERTOS MODELO TL-SG1024, COLOR NEGRO</t>
  </si>
  <si>
    <t>MMD513EAD0029260MAS</t>
  </si>
  <si>
    <t xml:space="preserve">PROYECTOR MARCA BENQ, NO DE SERIE PDF8D01006000. </t>
  </si>
  <si>
    <t xml:space="preserve">MMD513BIN0040261MAS </t>
  </si>
  <si>
    <t>IMPRESORA LASER HP JET PRO, P11202W, COLOR NEGRO, NO DE SERIE VND3L50505, Y VND3K92681.</t>
  </si>
  <si>
    <t>MMD513BIN0040262MAS</t>
  </si>
  <si>
    <t xml:space="preserve">MMD513MOB0190263MAS   </t>
  </si>
  <si>
    <t xml:space="preserve">SILLA SECRETARIAL SIN BRAZOS MODELO JUNIOR OFIK COLOR NEGRO. </t>
  </si>
  <si>
    <t xml:space="preserve">MMD513MOB0190264MAS  </t>
  </si>
  <si>
    <t xml:space="preserve">MMD513MOB0190265MAS  </t>
  </si>
  <si>
    <t>MMD513MOB0190266MAS</t>
  </si>
  <si>
    <t xml:space="preserve">MMD513MOB0190267MAS  </t>
  </si>
  <si>
    <t>MMD513VET001019</t>
  </si>
  <si>
    <t>Vehiculo volkswagen jetta mod. 2007, no de motor BHP166050, chasis 3VWRV09M67M613825, 4 ilindros, no de placas GUD-1285, tarheta de circuilacion 082475585.</t>
  </si>
  <si>
    <t>MMD542BIN0010951DIM</t>
  </si>
  <si>
    <t>MONITOR HACER COLOR NEGRO</t>
  </si>
  <si>
    <t>MMD542BIN0010953DIM</t>
  </si>
  <si>
    <t xml:space="preserve">RATON </t>
  </si>
  <si>
    <t>MMD542BIN0010952DIM</t>
  </si>
  <si>
    <t>TECLADO HACER</t>
  </si>
  <si>
    <t>MMD542BIN001095DIM</t>
  </si>
  <si>
    <t>CPU ACER</t>
  </si>
  <si>
    <t>MMD513BIN030269</t>
  </si>
  <si>
    <t>MMD513BIN030270,   MMD513BIN030271</t>
  </si>
  <si>
    <t>SILLA DE VISITA SIN CODERA S/MARCA</t>
  </si>
  <si>
    <t>MMMD542BIN00101512DIM</t>
  </si>
  <si>
    <t>TECLADO NEGRO DP/NODJ482</t>
  </si>
  <si>
    <t>MMMD542BIN00101513DIM</t>
  </si>
  <si>
    <t>RATON GS COLOR NEGRO</t>
  </si>
  <si>
    <t>MMMD542BIN00101511DIM</t>
  </si>
  <si>
    <t>MONITOR DELL NEGRO CN-OHDNHD-72872-MAM-EJ8N</t>
  </si>
  <si>
    <t>MMMD542BIN0010151DIM</t>
  </si>
  <si>
    <t>CPU DELL DOMQ22</t>
  </si>
  <si>
    <t>-</t>
  </si>
  <si>
    <t>SILLA NEGRA CON CODERAS COLOR NEGRO S/MARCA</t>
  </si>
  <si>
    <t>MMD513EAD024004</t>
  </si>
  <si>
    <t>MIMEOGRAFO MANUAL ELECTRICO GESTETNER, COLOR BEIGE-VINO S/SERIE</t>
  </si>
  <si>
    <t>MMD513MOB014008</t>
  </si>
  <si>
    <t>MESA DE MADERA  P/COPIADORA S/MARCA, COLOR NATURAL S/SERIE</t>
  </si>
  <si>
    <t>MMD513EAD019021</t>
  </si>
  <si>
    <t>GUILLOTINA  PARA PAPEL RENOUD,COLOR CAFÉ S/SERIE</t>
  </si>
  <si>
    <t>MMD513EAD040023</t>
  </si>
  <si>
    <t>VENTILADOR MYTEK, COLOR BLANCO S/SERIE</t>
  </si>
  <si>
    <t>MMD513MEE003029</t>
  </si>
  <si>
    <t>NOBREAK SR-800 SOLA BASIC, COLOR BEIGE SERIE E-98-B-06302</t>
  </si>
  <si>
    <t>MMD513BIN001030</t>
  </si>
  <si>
    <t>CPU COLOR BEIGE S/MARCA S/SERIE</t>
  </si>
  <si>
    <t xml:space="preserve">                                                                                               MMD513BIN0010301      MMD513BIN0010302         MMD513BIN0010303</t>
  </si>
  <si>
    <t xml:space="preserve"> MONITOR GVC SERIE 4CLP91205371  TECLADO BTC SERIE M-5121                 MOUSE DEXXA SERIE N491N02653</t>
  </si>
  <si>
    <t>MMD513BIN003032</t>
  </si>
  <si>
    <t>IMPRESORA  EPSON LX-300, COLOR BLANCO SERIE 1YMY702728</t>
  </si>
  <si>
    <t>MMD513MEE004034</t>
  </si>
  <si>
    <t>REGULADOR MAX 1000 TDE COLOR BEIGE S/SERIE</t>
  </si>
  <si>
    <t xml:space="preserve">                               MMD513BIN001044 MMD513BIN0010442 MMD513BIN0010443</t>
  </si>
  <si>
    <t>COMPUTADORA ENSAMBLADA COLOR BEIGE  CON CPU S/MARCA S/SERIE  TECLADO BTC SERIE M-5201                 MOUSE GENIUS SERIE 97416613</t>
  </si>
  <si>
    <t>MMD513MEE004045</t>
  </si>
  <si>
    <t>REGULADOR SOLA BASIC, COLOR NEGRO SERIE E02L46077</t>
  </si>
  <si>
    <t>MMD513BIN001046</t>
  </si>
  <si>
    <t>IMPRESORA EPSON  LX-300, COLOR BEIGE S/SERIE</t>
  </si>
  <si>
    <t>MMD513EAD015063</t>
  </si>
  <si>
    <t>FOTOCOPIADORA MITA  DC-3060,COLOR GRIS SERIE 199809</t>
  </si>
  <si>
    <t>MMD513MEE004064</t>
  </si>
  <si>
    <t>REGULADOR DE CORRIENTE S/MARCA, COLOR GRIS S/SERIE</t>
  </si>
  <si>
    <t>MMD513EAC012065</t>
  </si>
  <si>
    <t>TELEFONO  KX-T2335 PANASONIC, COLOR GRIS SERIE 4LAEE047217</t>
  </si>
  <si>
    <t>MMD513EAD037067</t>
  </si>
  <si>
    <t>SUMADORA S/MARCA, COLOR BEIGE S/SERIE</t>
  </si>
  <si>
    <t>MMD513BIN001069</t>
  </si>
  <si>
    <t>CPU SIN MARCA SIN SERIE</t>
  </si>
  <si>
    <t xml:space="preserve">                                         MMD513BIN0010691   MMD513BIN0010692 MMD513BIN0010693</t>
  </si>
  <si>
    <t>COMPUTADORA ENSAMBLADA COLOR BEIGE CON             MONITOR GVC SERIE 4CLW84501473 TECLADO BTC SERIE E5XKB5121WTH0110, MOUSE GENIUS S/SERIE</t>
  </si>
  <si>
    <t>MMD513EAD037070</t>
  </si>
  <si>
    <t>SUMADORA 1444 PRINTAFORM, COLOR BEIGE SERIE 079834</t>
  </si>
  <si>
    <t>MMD513EAD045071</t>
  </si>
  <si>
    <t>DETECTOR DE BILLETES FALSOS CDM COLOR BLANCO S/SERIE</t>
  </si>
  <si>
    <t>MMD513BIN003072</t>
  </si>
  <si>
    <t>IMPRESORA  LASER JET 1200 HEWLETT PACKARD, COLOR BLANCO SERIE CNBR933588</t>
  </si>
  <si>
    <t>MMD513MEE004076</t>
  </si>
  <si>
    <t>REGULADOR ISB SOLA BASIC, COLOR NEGRO SERIE E02F27225</t>
  </si>
  <si>
    <t>MMD513MEE004077</t>
  </si>
  <si>
    <t>REGULADOR ISB SOLA BASIC, COLOR NEGRO SERIE E02F26681</t>
  </si>
  <si>
    <t>MMD513BIN003078</t>
  </si>
  <si>
    <t>IMPRESORA  LASSER JET 1100 HEWLETT PACKARD, COLOR GRIS SERIE USLD051958</t>
  </si>
  <si>
    <t>MMD513EAD037079</t>
  </si>
  <si>
    <t>SUMADORA DR-120LB CASIO COLOR GRIS SERIE Q5147190</t>
  </si>
  <si>
    <t>MMD513EAD002081</t>
  </si>
  <si>
    <t>CAFETERA GENERAL ELECTRIC COLOR NEGRO SERIE B5030AE</t>
  </si>
  <si>
    <t>MMD513EAC009083</t>
  </si>
  <si>
    <t>FAX  UX-P200 SHARP, COLOR GRIS SERIE 3715932X</t>
  </si>
  <si>
    <t>MMD513BIN011085</t>
  </si>
  <si>
    <t>DISCO EXTRAIBLE USB 2.0 256 MB JETFLASH, COLOR AZUL SERIE 100609</t>
  </si>
  <si>
    <t>MMD513BIN004086</t>
  </si>
  <si>
    <t>LAPTOP PC PAVILION DV1000 HEWLETT PACKARD COLOR NEGRO SERIE CNF43702WF</t>
  </si>
  <si>
    <t>MMD513BIN003088</t>
  </si>
  <si>
    <t>IMPRESORA FX-1180 EPSON COLOR BEIGE SERIE DZUY016426</t>
  </si>
  <si>
    <t>MMD513BIN003112</t>
  </si>
  <si>
    <t>IMPRESORA HEWLETT PACKARD LASERJET 2420N PARA RED COLOR GRIS SERIE CNDJC27924</t>
  </si>
  <si>
    <t>MMD513BIN0091132</t>
  </si>
  <si>
    <t>TECLADO SERIE 3882B014 COLOR NEGRO</t>
  </si>
  <si>
    <t>MMD513BIN002119</t>
  </si>
  <si>
    <t>SWITCH SUPERSTACK DE 16 PUERTOS BASELINE, COLOR GRIS SERIE 0101/LV4Q5A0060818</t>
  </si>
  <si>
    <t>MMD513MEE003121</t>
  </si>
  <si>
    <t>NOBREAK TRIPP-LITE, SERIE AGBC750LP3USB COLOR NEGRO</t>
  </si>
  <si>
    <t xml:space="preserve">                                           MMD513BIN001122 MMD513BIN0011222 MMD513BIN0011223</t>
  </si>
  <si>
    <t>COMPUTADORA ENSAMBLADA COLOR BEIGE CON CPU S/MARCA S/SERIE               TECLADO ACER SERIE K6312395259      MOUSE GENIUS 90080243</t>
  </si>
  <si>
    <t>MMD513MEE004123</t>
  </si>
  <si>
    <t>REGULADOR DE VOLTAJE  2 KVA 15 AMPERES MARCA COE, SERIE 0510095 COLOR BEIGE</t>
  </si>
  <si>
    <t>MMD513MEE003124</t>
  </si>
  <si>
    <t>NOBREAK MARCA TRIPP-LITE CON 6 PUERTOS COLOR NEGRO SERIE 9431EY0BC505603551</t>
  </si>
  <si>
    <t>MMD513BIN003128</t>
  </si>
  <si>
    <t>IMPRESORA  HP D1 9800 1220X1200 DPI 32 MB, SERIE MY6301Z13T</t>
  </si>
  <si>
    <t>MMD513EAC014129</t>
  </si>
  <si>
    <t>TELEFONO CELULAR MOTOROLA GSM V337P, COLOR NEGRO-PLATA, 358620000112816</t>
  </si>
  <si>
    <t>MMD513MEE003135</t>
  </si>
  <si>
    <t>NO BREAKS CENTRA 700VA C/REG. INT. PROT.PM. 4CONT., COLOR CARBON-GRIS, SERIE 317821358</t>
  </si>
  <si>
    <t>MMD513EAD029137</t>
  </si>
  <si>
    <t>PRYECTOR SONY PORTATIL2200LUM SERIE NO. 70157756731 COLOR BLANCO NEGRO</t>
  </si>
  <si>
    <t>MMD513EAD005138</t>
  </si>
  <si>
    <t>CAMARA FOTOGRAFICA SONY CYBERT-SHOT DSC-W35, SERIE 2299625, COLOR PLATA</t>
  </si>
  <si>
    <t>MMD513EAD0151411</t>
  </si>
  <si>
    <t>UNIDAD DUPLEX KYOCERA DU/410 KM/1620 SERIE D3221253</t>
  </si>
  <si>
    <t>MMD513EAD0151412</t>
  </si>
  <si>
    <t>ALIMENTADOR AUTOMATICO KYOCERA DP-410, SERIES L3329245</t>
  </si>
  <si>
    <t>MMD513BIN004151</t>
  </si>
  <si>
    <t>LAPTOP HP 6735S RAM 1024M DD 16GB, 15.4" DVD RW, SERIE CNU 83425P5 p/n FS392LA#ABM,COLOR NEGRO</t>
  </si>
  <si>
    <t>MMD513BIN004152</t>
  </si>
  <si>
    <t>LAPTOP HP550 CEL. P 530 RAM 1024, SERIE CNU8352W6Q  COLOR GRIS OSCURO</t>
  </si>
  <si>
    <t>MMD513EAD004154</t>
  </si>
  <si>
    <t>CAMARA DIGITALCONCORD MPEG MOD. DV2020, COLOR GRIS, SERIE 4F0DV002632</t>
  </si>
  <si>
    <t>MMD514EAD0220001</t>
  </si>
  <si>
    <t>MAQUINA DE ESCRIBIR OLYMPIA COLOR BLANCO/GRIS SERIE 7005384</t>
  </si>
  <si>
    <t>MMD514MOB0030002</t>
  </si>
  <si>
    <t>ARCHIVERO S/MARCA  COLOR GRIS S/SERIE</t>
  </si>
  <si>
    <t>MMD514MOB0090003</t>
  </si>
  <si>
    <t>ESCRITORIO  SECRETARIAL, S/MARACA ,
COLOR GRIS S/SERIE</t>
  </si>
  <si>
    <t xml:space="preserve">MMD514BIN0010041 MMD514BIN0010042 MMD514BIN0010043 </t>
  </si>
  <si>
    <t xml:space="preserve">MONITOR MARCA  BTC  COLOR GRIS SERIE 7010008353                                                  TECLADO MARCA  ACTECK COLOR  GRIS SERIE 2503796                                                            MOUSE MARCA  TECH COLOR GRIS  S/SERIE </t>
  </si>
  <si>
    <t>MMD514BIN0010044</t>
  </si>
  <si>
    <t xml:space="preserve"> BOCINAS MARCA BTC COLOR GRIS S/SERIE</t>
  </si>
  <si>
    <t>MMD514MEE0040005</t>
  </si>
  <si>
    <t>REGULADOR  MARCA TED, COLOR GRIS SERIE  1037726</t>
  </si>
  <si>
    <t>MMD514BIN0030006</t>
  </si>
  <si>
    <t>IMPRESORA LASSER JET 1100 MARCA HP COLOR GRIS  SERIE  USLE079440</t>
  </si>
  <si>
    <t>MMD514 EAD0220007</t>
  </si>
  <si>
    <t>MAQUINA DE ESCRIBIR MARCA OLYMPIA COLOR GRIS S/SERIE MODELO -528</t>
  </si>
  <si>
    <t>MMD514EAD0170008</t>
  </si>
  <si>
    <t xml:space="preserve">GABINETE UNIVERSAL S/MARCA, COLORNEGRO S/ SERIE  
</t>
  </si>
  <si>
    <t>MMD514MOB0190009</t>
  </si>
  <si>
    <t xml:space="preserve">SILLA  PARA VISITANTE S/MARCA COLOR NEGRO, S/ SERIE </t>
  </si>
  <si>
    <t>MMD514MOB0190010</t>
  </si>
  <si>
    <t>MMD514MOB0190011</t>
  </si>
  <si>
    <t>MMD514MOB0190012</t>
  </si>
  <si>
    <t>MDM514MOB0190013</t>
  </si>
  <si>
    <t xml:space="preserve">SILLA SECRETARIAL S/MARCA COLOR NEGRO  S/SERIE </t>
  </si>
  <si>
    <t>MMD514EAD0400014</t>
  </si>
  <si>
    <t>VENTILADOR  MARCA MYTEK COLOR BLANCO  S/ SERIE</t>
  </si>
  <si>
    <t>MMD514EAD0220015</t>
  </si>
  <si>
    <t>MAQUINA DE ESCRIBIR MARCA OLYMPIA COLOR GRIS /BLANCO, SERIE 7234182</t>
  </si>
  <si>
    <t>MMD514MOB0190016</t>
  </si>
  <si>
    <t xml:space="preserve">SILLA CON CODERA S/MARCA COLOR NEGRO, S/SERIE </t>
  </si>
  <si>
    <t>MMD514MOB0090017</t>
  </si>
  <si>
    <t>ESCRITORIO EJECUTIVO, S/MARCA COLOR CAFÉ / GRIS,  S/SERIE</t>
  </si>
  <si>
    <t>MMD514BIN003018</t>
  </si>
  <si>
    <t>IMPRESORA LASER HP P1005 CONEXIÓN USB LASER MONOCROMATICA CICLO DE 5000 PPM SERIE VND3909508</t>
  </si>
  <si>
    <t>MMD514BIN004019</t>
  </si>
  <si>
    <t>COMPUTADORA LAPTOP CON NUMERO DE SERIE LXPG502004947173E51601, COLOR NEGRA COM BATERIA N/SERIE BT00607015943 054E2 B505</t>
  </si>
  <si>
    <t>MMD514EAD022020</t>
  </si>
  <si>
    <t>MAQUINA DE ESCRIBIR PRINTAFORM OFI 1000 ELECTRICA</t>
  </si>
  <si>
    <t>MMD515MOB009001</t>
  </si>
  <si>
    <t>ESCRITORIO METALICO EJECUTIVO  MARCA GEBESA COLOR GRIS S/SERIE</t>
  </si>
  <si>
    <t>MMD515MOB009004</t>
  </si>
  <si>
    <t>ESCRITORIO METALICO SECRETARIA MARCA GEBESA COLOR CAFÉ S/SERIE</t>
  </si>
  <si>
    <t>MMD515MOB009006</t>
  </si>
  <si>
    <t>ESCRITORIO METALICO EJECUTIVO MARCA CIMA, COLOR GRIS S/SERIE</t>
  </si>
  <si>
    <t>MMD515MOB009007</t>
  </si>
  <si>
    <t>ESCRITORIO METALICO EJECUTIVO PM-STEEL, COLOR GRIS S/SERIE</t>
  </si>
  <si>
    <t>MMD515MOB009008</t>
  </si>
  <si>
    <t>MMD515MOB014009</t>
  </si>
  <si>
    <t>MESA METALICA S/MARCA, COLOR CAFÉ S/SERIE</t>
  </si>
  <si>
    <t>MMD515MOB024010</t>
  </si>
  <si>
    <t>MOSTRADOR DE MADERA S/MARCA, COLOR CAFÉ S/SERIE</t>
  </si>
  <si>
    <t>MMD515MOB003013</t>
  </si>
  <si>
    <t>ARCHIVERO METALICO GEBESA, COLOR GRIS S/SERIE</t>
  </si>
  <si>
    <t>MMD515MOB003014</t>
  </si>
  <si>
    <t>MMD515MOB003015</t>
  </si>
  <si>
    <t>MMD515MOB003016</t>
  </si>
  <si>
    <t>ARCHIVERO METALICO PM-STEEL, COLOR GRIS S/SERIE</t>
  </si>
  <si>
    <t>MMD515MOB010017</t>
  </si>
  <si>
    <t>ESTANTERIA QUE CONSTA DE 78 CHAROLAS DE 30 CMS POR 85 CMS</t>
  </si>
  <si>
    <t>MMD515MOB003018</t>
  </si>
  <si>
    <t>CAJON ARCHIVERO DE MADERA S/MARCA, COLOR CAFÉ S/SERIE</t>
  </si>
  <si>
    <t>MMD515MEE004020</t>
  </si>
  <si>
    <t>REGULADOR  DE VOLTAJE TRIPP-LITE, COLOR BEIGE S/SERIE</t>
  </si>
  <si>
    <t>MMD515EAD009030</t>
  </si>
  <si>
    <t>EQUIPO PARA DIBUJO LEROY, COLOR VERDE S/ SERIE</t>
  </si>
  <si>
    <t>MMD515EAD037041</t>
  </si>
  <si>
    <t>SUMADORA CASIO, COLOR GRIS SERIE Q2087538</t>
  </si>
  <si>
    <t>MMD515BIN005050</t>
  </si>
  <si>
    <t>LECTOR SCANNER P/CODIGO DE BARRAS POSIFLEX, COLOR BEIGE SERIE CD3A0525</t>
  </si>
  <si>
    <t>MMD515BIN005051</t>
  </si>
  <si>
    <t>LECTOR SCANNER P/CODIGO DE BARRAS POSIFLEX, COLOR BEIGE SERIE CD3A0529</t>
  </si>
  <si>
    <t>MMD515BIN003052</t>
  </si>
  <si>
    <t>IMPRESORA HEWLETT PACKARD
LASSER JET 4300, COLOR BEIGE SERIE CNBY712767</t>
  </si>
  <si>
    <r>
      <rPr>
        <u/>
        <sz val="9"/>
        <rFont val="Courier New"/>
        <family val="3"/>
      </rPr>
      <t xml:space="preserve">MMD515BIN001056 </t>
    </r>
    <r>
      <rPr>
        <sz val="9"/>
        <rFont val="Courier New"/>
        <family val="3"/>
      </rPr>
      <t xml:space="preserve">MMD515BIN0010561 </t>
    </r>
    <r>
      <rPr>
        <u/>
        <sz val="9"/>
        <rFont val="Courier New"/>
        <family val="3"/>
      </rPr>
      <t>MMD515BIN0010562 MMD515BIN0010563</t>
    </r>
  </si>
  <si>
    <t>COMPUTADORA HEWLETT PACKARD DC7100 COLOR NEGRO CON CPU SERIE MXJ44603FD MONITOR SERIE CNC4360F6Z             TECLADO  SERIE B77670AGAQP1NP        MOUSE SERIE F6AB50CN3Q00WBW</t>
  </si>
  <si>
    <t>MMD515BIN001057 MMD515BIN0010571 MMD515BIN0010572 MMD515BIN0010573</t>
  </si>
  <si>
    <t>COMPUTADORA HEWLETT PACKARD DC7100 COLOR NEGRO CON CPU SERIE MXJ44603BY MONITOR SERIE CNC4360F6M           TECLADO SERIE B77670AGAQR8E4         MOUSE SERIE F6AB50CN3Q00WAL</t>
  </si>
  <si>
    <t xml:space="preserve">                                                                                            MMD515BIN009058 MMD515BIN0090581 MMD515BIN0090582 MMD515BIN0090583</t>
  </si>
  <si>
    <t>SERVIDOR HEWLETT PACKARD COMPAQ PROLIANT ML0G3/XEON MEMORIA DE CPQ DE 256MB CON CPU SERIE MO5TLNH73D COLOR GRIS                                       MONITOR SERIE CNC4360F77 COLOR NEGRO TECLADO SERIE B7742X1VBQJ3KQ COLOR NEGRO                                                    MOUSE SERIE F6AB50CN3Q00WBU COLOR NEGRO</t>
  </si>
  <si>
    <t>MMD515MEE003060</t>
  </si>
  <si>
    <t>NOBREAK TRIPP LITE, COLOR BEIGE SERIE 9330AD0BC500300064</t>
  </si>
  <si>
    <t>MMD515MEE003062</t>
  </si>
  <si>
    <t>NOBREAK TRIPP LITE, COLOR BEIGE SERIE 9330AD0BC500300252</t>
  </si>
  <si>
    <t>MMD515MEE003063</t>
  </si>
  <si>
    <t>NOBREAK TRIPP LITE, COLOR BEIGE SERIE 9330AD0BC500300282</t>
  </si>
  <si>
    <t>MMD515MEE003064</t>
  </si>
  <si>
    <t>NOBREAK TRIPP LITE, COLOR BEIGE SERIE 9328AD0BC500300092</t>
  </si>
  <si>
    <t>MMD515AEC026065</t>
  </si>
  <si>
    <t>UNIDAD LECTORA DE DVD RWRITERCD S/SERIE</t>
  </si>
  <si>
    <t>MMD515BIN007066</t>
  </si>
  <si>
    <t>PALM ZIRE 31 16MB PANTALLA A COLOR, S/SERIE COLOR AZUL</t>
  </si>
  <si>
    <t>MMD515BIN007067</t>
  </si>
  <si>
    <t>MMD515BIN002068</t>
  </si>
  <si>
    <t>SWITCH OFFICECONNECT GIGABIT 8 PUERTOS COLOR BEIGE SERIE 010077TF410001732</t>
  </si>
  <si>
    <t>MMD515BIN002069</t>
  </si>
  <si>
    <t>SWITCH CNET 8 PUERTOS, COLOR GRIS SERIEADM1105003255</t>
  </si>
  <si>
    <t>MMD515BIN003070</t>
  </si>
  <si>
    <t>IMPRESORA MULTIFUNCIONAL HEWLETT PACKARD OFFICEJET 2410, COLOR NEGRO SERIE MY475M11BG</t>
  </si>
  <si>
    <t>MMD515MOB020072</t>
  </si>
  <si>
    <t>SILLON EJECUTIVO DE PIEL COLOR NEGRO MOD.32869</t>
  </si>
  <si>
    <t>MMD515BIN003077</t>
  </si>
  <si>
    <t>IMPRESORA HP LASERJET 1320 COLOR BLANCO SERIE CNHC61R166</t>
  </si>
  <si>
    <t>MMD515MOB019079</t>
  </si>
  <si>
    <t>SILLA DE TRABAJO CON BRAZOS, COLOR AZUL S/SERIE S/MARCA MOD. 30448</t>
  </si>
  <si>
    <t>MMD515EAD037086</t>
  </si>
  <si>
    <t>SUMADORAS CANNON P170-DH</t>
  </si>
  <si>
    <t>MMD515EAD037087</t>
  </si>
  <si>
    <t xml:space="preserve">MMD515EAD046088 </t>
  </si>
  <si>
    <t xml:space="preserve">CAJAS P/DINERO DE COMBINACION COLOR GRIS </t>
  </si>
  <si>
    <t>MMD515EAD046089</t>
  </si>
  <si>
    <t>MMD515EAD004090</t>
  </si>
  <si>
    <t>CAMARA DIGITAL FUJI A220 CON N/SERIE 9WC32858 12:2 MEGA PIXELS, CON ESTUCHE LAMBORCHINI LA605B, CARGADOR KODAK 2 HR K6350-C+4 Y UNA TARJETA SD KINGSTON 2GB</t>
  </si>
  <si>
    <t>MMD515MOB009091MAS</t>
  </si>
  <si>
    <t>ESCRITORIO CON PORTA CPU COLOS MADERA</t>
  </si>
  <si>
    <t>MMD515MOB009093MAS</t>
  </si>
  <si>
    <t xml:space="preserve">MMD515MOB019094MAS      </t>
  </si>
  <si>
    <t>SILLA  GERENCIAL RESPALDO MALLA COLOR NEGRO</t>
  </si>
  <si>
    <t xml:space="preserve">MMD515MOB019095MAS </t>
  </si>
  <si>
    <t xml:space="preserve">MMD515MOB019096MAS </t>
  </si>
  <si>
    <t xml:space="preserve">MMD515MOB019097MAS </t>
  </si>
  <si>
    <t xml:space="preserve">MMD515MOB019099MAS </t>
  </si>
  <si>
    <t xml:space="preserve">MMD515MOB019100MAS </t>
  </si>
  <si>
    <t>MMD515MOB012101MAS MMD515MOB012102MAS</t>
  </si>
  <si>
    <t>LOCKERS GABINETES UNIVERSALES DE 4 REPISAS PM STEELE COLOR BEIGE</t>
  </si>
  <si>
    <t>MMD515MOB003103MAS</t>
  </si>
  <si>
    <t>ARCHIVERO LAT 2 GAVETAS ALMEND COLOR BEIGE</t>
  </si>
  <si>
    <t>MMD515EAD040104MAS MMD515EAD040105MAS</t>
  </si>
  <si>
    <t>4798.99 c/U</t>
  </si>
  <si>
    <t>MMD515BIN003106MAS</t>
  </si>
  <si>
    <t>MULTIFUNCIONAL SAMSUNG SCX4623F 23PPM-RESOL 1200X1200DPI-MEMORIA 64MG-1200 MES IMP. VEL. DE 23PPM T/CARTA. RESOL DE 1200X1200 ESCANER RESO DE 4800X4800 DRI.FAX VEL DE 33.6KBPS N/SERIE Z2VQBAASC0047T</t>
  </si>
  <si>
    <t>MMD515BIN001107 MMD515BIN0011072 MMD515BIN0011073</t>
  </si>
  <si>
    <t xml:space="preserve">CPU LENOVO N/SERIE. ES05850616, TECLADO LENOVO MODELO JMD7053 N/SERIE. 9C000777, MOUSE N/S. S-LZ0023301LL COLOR NEGRO </t>
  </si>
  <si>
    <t>MMD515BIN0011071</t>
  </si>
  <si>
    <t xml:space="preserve">MONITOR LG 20, W2043S-PWIDE MODELO W2053SQV N/SERIE 007NDTCEE361 </t>
  </si>
  <si>
    <t>MMD515BIN001108  MMD515BIN0011082  MMD515BIN0011083</t>
  </si>
  <si>
    <t xml:space="preserve">CPU LENOVO N/SERIE. ES05850763, TECLADO LENOVO MODELO JME7053 N/SERIE. 9C001371, MOUSE N/S. S-LZ00233021D COLOR NEGRO </t>
  </si>
  <si>
    <t>MMD515BIN0011081</t>
  </si>
  <si>
    <t xml:space="preserve">MONITOR LG 20, W2043S-PWIDE MODELO W2053SQV N/SERIE 007NDMTEE363 </t>
  </si>
  <si>
    <t xml:space="preserve">MMD515BIN009109 MMD515BIN0091092 MMD515BIN0091093 </t>
  </si>
  <si>
    <t xml:space="preserve">SERVIDOR 500GB 720 CON CPU IBA N/SERIE 7328AC1-KQWKGCR CON TECLADO LOGITECH N/SERIE SYD31UK Y MOUSE MICROFO N/SERIE 9175-492-0360595-91004 </t>
  </si>
  <si>
    <t>MMD515BIN001110 MMD515BIN0011101 MMD515BIN0011102 MMD515BIN0011103 MMD515BIN0011104</t>
  </si>
  <si>
    <t xml:space="preserve">COMPUTADORA ENSAMBLADA CON UN CPU CON SERIE 1420235011987, MONITOR, MODELO B1930N CON N/SERIE PU19H9FB114626R SAMSUNG, TECLADO, MOUSE Y BOCINAS CON SERIE ZCEOC5102728 GENIUS </t>
  </si>
  <si>
    <t>MMD515BIN001111 MMD515BIN0011111 MMD515BIN0011112 MMD515BIN0011113 MMD515BIN0011114</t>
  </si>
  <si>
    <t>COMPUTADORA ENSAMBLADA CON CPU, 142023510552, MONITOR SAMSUNG MODELO B1030N  CON N/SERIE PU19H9FB114439L, CON TECLADO, MOUSE Y BOCINAS N/SERIE ZCEOC5102726 GENIUS.</t>
  </si>
  <si>
    <t>MMD515BIN001112 MMD515BIN0011121 MMD515BIN0011122 MMD515BIN0011123 MMD515BIN0011124</t>
  </si>
  <si>
    <t xml:space="preserve">COMPUTADOR ENSAMBLADA CON CPU, N/SEIRE 142035012123, MONITOR, SAMSUNG MODELO B1930N, TECLADO, MOUSE Y BOCINAS CON N/SERIE ZCEOC5102729 GENIUS. </t>
  </si>
  <si>
    <t>MMD515BIN001113 MMD515BIN0011131 MMD515BIN0011132 MMD515BIN0011133 MMD515BIN0011134</t>
  </si>
  <si>
    <t>COMPUTADORA ENSAMBLADA CON CPU N/SERIE 1420235010675, MONITOR SAMSUNG MODELO B1930N, N/SERIE PU19H9FB114617W, TECLADO, MOUSE Y BOCINAS N/SERIE ZCEOC5102730 GENIUS</t>
  </si>
  <si>
    <t>MMD515BIN001115 MMD515BIN0011151 MMD515BIN0011152 MMD515BIN0011153 MMD515BIN0011154</t>
  </si>
  <si>
    <t>COMPUTADORA ENSAMBLADA CON CPU, 142025011862, MONITOR SAMSUNG MODELO B1930N, N/SERIE PU19H9FB115549N, TECLADO, MOUSE Y BOCINAS, N/SERIE ZCEOC5102983 GENIUS.</t>
  </si>
  <si>
    <t xml:space="preserve"> MMD513BIN003116MAS</t>
  </si>
  <si>
    <t>IMPRESORAS LASER HP 2035</t>
  </si>
  <si>
    <t xml:space="preserve">MMD515BIN003117MAS </t>
  </si>
  <si>
    <t>MMD515EAD026118MAS</t>
  </si>
  <si>
    <t>DVD LG DV586 CON ENTRADA USB</t>
  </si>
  <si>
    <t>MMD515RHA00450119MAS</t>
  </si>
  <si>
    <t>DISTANCIAMETRO LASER LEICA MOD.D2 ALCANSE 60 MTS INCLUYE FONDA DE LONA 2 BATERIAS "AAA" CD CON MANUAL Y GUIA RAPIDA</t>
  </si>
  <si>
    <t>MMD515BIN0030121MAS MMD515BIN0030122MAS</t>
  </si>
  <si>
    <t>IMPRESORA HP 2035</t>
  </si>
  <si>
    <t>MMD515BIN0030123MAS</t>
  </si>
  <si>
    <t>MULTIFUNCIONAL DE USO PESADO</t>
  </si>
  <si>
    <t>MMD515BIN0040124MAS</t>
  </si>
  <si>
    <t>COMPUTADORA LAP HACER AS4739, S/N: 679W21CO97K MODELO ADPTER</t>
  </si>
  <si>
    <t>MMD515EAD0380125MAS</t>
  </si>
  <si>
    <t>TV LCD LG 32"</t>
  </si>
  <si>
    <t>MMD515VET001027</t>
  </si>
  <si>
    <t xml:space="preserve">VEHICULO PICK UP FORD, MODELO 1998, SERIE 3FTDF1727WMB08117, COLOR BLANCO OXFORD INTERIOR GRIS, PLACAS GF15796. </t>
  </si>
  <si>
    <t>MMD516MOB009002</t>
  </si>
  <si>
    <t xml:space="preserve">ESCRITORIO DE 6 CAJONES S/MARCA, S/SERIE COLOR CAFÉ/GRIS  </t>
  </si>
  <si>
    <t>MMD516MOB003003</t>
  </si>
  <si>
    <t>ARCHIVERO DE 4 GAVETAS S/MARCA, S/SERIE COLOR CAFÉ</t>
  </si>
  <si>
    <t>MMD516MOB00904</t>
  </si>
  <si>
    <t>ESCRITORIO DE UNA PUERTA S/MARCA, S/SERIE  COLOR MADERA</t>
  </si>
  <si>
    <t>MMD516MOB009006</t>
  </si>
  <si>
    <t>ESCRITORIO METALICO S/MACA, S/SERIE, COLOR CAFÉ</t>
  </si>
  <si>
    <t>MMD516EAD020007</t>
  </si>
  <si>
    <t>SILLON SECRETARIAL CON BRASOS S/MARCA, S/SERIE COLOR NEGRO</t>
  </si>
  <si>
    <t>MMD516EAD037008</t>
  </si>
  <si>
    <r>
      <t xml:space="preserve">                                          MMD516BIN001009 MMD516BIN0010091 MMD516BIN0010092 MMD516BIN0010093 </t>
    </r>
    <r>
      <rPr>
        <sz val="9"/>
        <color rgb="FFFF0000"/>
        <rFont val="Courier New"/>
        <family val="3"/>
      </rPr>
      <t>MMD516BIN0010094</t>
    </r>
  </si>
  <si>
    <t>COMPUTADORA ENSAMBLADA CON CPU  VECTRA SERIE MX15055181 COLOR GRIS/AZUL     MONITOR  HP SERIE  MX15073075 COLOR GRIS TECLADO  HP SERIE 1J52100350B COLOR BEIGE MOUSE HP SERIE LNA12210228AW COLOR GRIS BOCINAS MARCA BTC  S/SERIE COLOR GRIS</t>
  </si>
  <si>
    <t>MMD516MEE004010</t>
  </si>
  <si>
    <t xml:space="preserve">REGULADOR MARCA APLUS, S/SERIE COLOR GRIS </t>
  </si>
  <si>
    <t>MMD516BIN003011</t>
  </si>
  <si>
    <t>IMPRESORA  LASSER JET  1200 MARCA HP, S/SERIE  COLOR GRIS</t>
  </si>
  <si>
    <t>MMD516BIN001012 MMD516BIN0010121 MMD516BIN0010122 MMD516BIN0010123 MMD516BIN0010124</t>
  </si>
  <si>
    <t xml:space="preserve">COMPUTADORA COMPAQ CON CPU  COLOR NEGRO SERIE 3D27KXLE80HS                    MONITOR   COLOR NEGRO  SERIE 232BK28TG398 TECLADO  COLOR NEGRO SERIE C0204128860 BOCINA  MARCA JBL COLOR NEGRO </t>
  </si>
  <si>
    <t>MMD516BIN003013</t>
  </si>
  <si>
    <t xml:space="preserve">IMPRESORA LASSER JET   6L MARCA  HP  COLOR HUESO,SERIE USHB853388 </t>
  </si>
  <si>
    <t>MMD516BIN004014</t>
  </si>
  <si>
    <t>COMPUTADORA PORTATIL MARCA COMPAQ, COLOR  NEGRO, S/ SERIE</t>
  </si>
  <si>
    <t>MMD516EAD004015</t>
  </si>
  <si>
    <t>CAMARA DIGITAL MARCA KODAK COLOR  GRIS / NEGRO SERIE KCKA120800800</t>
  </si>
  <si>
    <t>MMD516MEE004016</t>
  </si>
  <si>
    <t>REGULADOR MARCA MICROVOLTISB COLOR NEGRO, SERIE  E02F27230</t>
  </si>
  <si>
    <t>MMD516EAD040017</t>
  </si>
  <si>
    <t>VENTILADOR DE PEDESTAL MODEL- 0120 MARCA  MYTEK  S/ SERIE  COLOR BLANCO</t>
  </si>
  <si>
    <t>MMD516BIN003018</t>
  </si>
  <si>
    <t>IMPRESORA LASSER JET  1100 MARCA HP COLOR HUESO  SERIE  USLG049442</t>
  </si>
  <si>
    <t>MMD516MOB025019</t>
  </si>
  <si>
    <t>TOLDO DE PLASTICO DE 3.05 MTS POR 6.10 MTS MARCA KING CANOPY CON ESTRUCTURA DE POSTES METALICA, COLOR BLANCO S/SERIE</t>
  </si>
  <si>
    <t>MMD516EAD006020</t>
  </si>
  <si>
    <t>DISPENSADOR DE AGUA AVANTI, SERIE 050701181 COLOR BLANCO</t>
  </si>
  <si>
    <t>MMD516EAD006027</t>
  </si>
  <si>
    <t xml:space="preserve">DISPESADOR DE AGUA GENERAL ELECTRIC COLOR BEIGE </t>
  </si>
  <si>
    <t>MMD516MOB019021MAS</t>
  </si>
  <si>
    <t xml:space="preserve">SILLA GERENCIAL CON RESPALDO CON MALLA COLOR NEGRO </t>
  </si>
  <si>
    <t>MMD516MOB019022MAS</t>
  </si>
  <si>
    <t>MMD516MOB019023MAS</t>
  </si>
  <si>
    <t>MMD516MOB019024MAS</t>
  </si>
  <si>
    <t>MMD516MOB019025MAS</t>
  </si>
  <si>
    <t>MMD516MOB009026MAS</t>
  </si>
  <si>
    <t xml:space="preserve">ESCRITORIO CON ARCHIVADOR IBIZA COLOR NEGRO </t>
  </si>
  <si>
    <t>MMD516MOB009027MAS</t>
  </si>
  <si>
    <t>MMD516MOB009028MAS</t>
  </si>
  <si>
    <t>MMD516BIN003029MAS</t>
  </si>
  <si>
    <t>IMPRESORA MULTIFUNCIONAL SAMSUNG SCX4623F 23PPM-RESOL 1200X1200 DPI- MEMORIA 64MB-1200 MES, ESCANER RESO DE 4800X4800 CON N/SERIE. Z2V0BAAZ100639X</t>
  </si>
  <si>
    <t>MMD516BIN004030MAS</t>
  </si>
  <si>
    <t>COMPUTADORA LAPTOP ASPIRE PROCESADOR INTEL CORE 2 DVD T6600 MEMORIA RAM 4GB CON N/SERIE LXPF702094943183AE2000</t>
  </si>
  <si>
    <t>MMD516BIN001031MAS MMD516BIN0010311MAS MMD516BIN0030312MAS MMD516BIN0030313MAS</t>
  </si>
  <si>
    <t>COMPUTADORA COMPAQ HP 5000 PROCESADOR PENTIUM DURAL CORE CON CPU N/S. MXL0271FGW, MONITOR N/S CN401715CM, TECLADO N/S PUAV1018004374, RATON. N/S. PSB1016023783</t>
  </si>
  <si>
    <t>MMD516BIN001032MAS MMD516BIN0010321MAS MMD516BIN0010322MAS MMD516BIN0010323MAS</t>
  </si>
  <si>
    <t>COMPUTADORA COMPAQ HP 5000 PROCESADOR PENTIUM DURAL CORE CON CPU N/S. MXL0271DWZ, MONITOR N/S CN401715CK, TECLADO N/S PUAV1019003787, RATON. N/S. PSB1016025563</t>
  </si>
  <si>
    <t>MMD516EAD04033MAS MMD516EAD04034MAS</t>
  </si>
  <si>
    <t>1,389.99 C/U</t>
  </si>
  <si>
    <t>MMD516EAD056035</t>
  </si>
  <si>
    <t>BUZON DE SUJERENCIAS CON CUADRO INFORMATIVO CABALLETE CON CUADRO INFORMATIVO 100x150CM COLORES BLANCO,AZUL Y NARANJA</t>
  </si>
  <si>
    <t>MMD516EAD004036</t>
  </si>
  <si>
    <t>CAMARA DIGITAL MARCA KODAK 12 MEGAPIXELS CON NUMERO DE SERIE KCGMH01909995 COLOR NEGRA CON ROJA QUE INCLUYE MEMORIA DE 2GB  BATERIA, KLIC-7006 Y ESTUCHE CIN TRIPIE POU-ST-161 NEGRO</t>
  </si>
  <si>
    <t>MMD516EAD0027037MAS</t>
  </si>
  <si>
    <t>ENGARGOLADORA DE ANILLO DE METAL</t>
  </si>
  <si>
    <t>MMD516MOB0014038MAS MMD616MOB0014039MAS MMD516MOB0014040MAS MMD516MOB0014041MAS</t>
  </si>
  <si>
    <t xml:space="preserve">EQUPO PARA OFICINA, MESA PLEGABLE 6 PIES COLOR HUESO, </t>
  </si>
  <si>
    <t>MMD516BIN001042MAS MMD516BIN0010421MAS MMD516BIN0010422MAS MMD516BIN0010423MAS</t>
  </si>
  <si>
    <t>CPU, COLOR NEGRO AX3990MD12B, MONITOR HACER SERIE ETLPZPWOO4206032CD4321, MOUS S/N MS11200115201000FIK701, COLOR NEGRO TECLADO SN/S</t>
  </si>
  <si>
    <t>MMD516BIN001043MAS MMD516BIN0010431MAS MMD516BIN0010432MAS MMD516BIN0010433MAS</t>
  </si>
  <si>
    <t>MMD516BIN003044MAS</t>
  </si>
  <si>
    <t>MINI IMPRESORA COLOR BLANCO MODELO: ML-2165 SERIE Z7BVBABC00296Y SAMSUNG</t>
  </si>
  <si>
    <t>MMD516BIN003045MAS</t>
  </si>
  <si>
    <t>MULTIFUNCIONAL COLOR NEGRO GRIS SHARP AL-2031</t>
  </si>
  <si>
    <t>MMD516MOB019046MAS</t>
  </si>
  <si>
    <t>SILLA AMPIABLE NUEVA LINEA ITALI</t>
  </si>
  <si>
    <t>MMD516MOB019047MAS MMD516MOB019048MAS MMD516MOB019049MAS MMD516MOB019050MAS</t>
  </si>
  <si>
    <t xml:space="preserve">SILLA PLEGABLE </t>
  </si>
  <si>
    <t>MMD516MOB003051MAS</t>
  </si>
  <si>
    <t>ARCHIVERO METALICO 3 GAVETAS COLOR GRIS</t>
  </si>
  <si>
    <t>MMD516MOB019052MAS MMD516MOB019053MAS MMD516MOB019054MAS MMD516MOB019055MAS</t>
  </si>
  <si>
    <t>SILLA AMPLIABLE NUEVA ITALIA</t>
  </si>
  <si>
    <t>MMD516MOB019056MAS MMD516MOB019056170MAS</t>
  </si>
  <si>
    <t xml:space="preserve">SILLA RG03 GALVANIZADA A/R COLOR NEGRO </t>
  </si>
  <si>
    <t>MMD516EAD037057MAS</t>
  </si>
  <si>
    <t>PANTALLA LCD DE 32" HD.60 HZ PUERTO USB, COLOR NEGRO NO. SERIE DO922765M011574</t>
  </si>
  <si>
    <t>MMD516EAD037058MAS</t>
  </si>
  <si>
    <t>CAMARA DIGITAL FOTOGRAFICA 16.1 MPX 5X LCD, MARCA NIKON S2600, SERIE NO. 32037890</t>
  </si>
  <si>
    <t>MMD516EAD037059MAS</t>
  </si>
  <si>
    <t xml:space="preserve">REPRODUCTOR DVD DVP-SR115, MARCA SONY COLOR NEGRO </t>
  </si>
  <si>
    <t>MMD516MOB019060MAS</t>
  </si>
  <si>
    <t xml:space="preserve">CARPA DE 6*6 MTS CON ESTRUCTURA GALVANIZADA Y CUBIERTA EN MATERIAL 610 GRS/MT COLOR BLANCO SISTEMA DE SUJECION TIRA DE OJILLOS. </t>
  </si>
  <si>
    <t>MMD516EAD037061MAS</t>
  </si>
  <si>
    <t xml:space="preserve">BAFLE PROFESIONAL DE 12", 2500 WATTS PMPO, CON CROSSOVER, AMPLIFICADOR Y LECTOR DE MEMORIAS Y TRIPIE. </t>
  </si>
  <si>
    <t>MMD516EAD037062MAS</t>
  </si>
  <si>
    <t xml:space="preserve">PINTARRON BLANCO DE 1.20*1.50 MTS. </t>
  </si>
  <si>
    <t>MMD516VET001025</t>
  </si>
  <si>
    <t xml:space="preserve">VEHICULO PICK UP DOBLE CABINA NISSAN, MODELO 2004, SERIE 3N6CD13S84K054081, COLOR BLANCO, PLACAS GF60801. </t>
  </si>
  <si>
    <t>MMD516VET001026</t>
  </si>
  <si>
    <t>VEHICULO PICK UP S-10 CHEVROLET, MODELO 2001, SERIE 1GCCS145018175810, COLOR VERDE ARBUSTO</t>
  </si>
  <si>
    <t>MMD516VET001027</t>
  </si>
  <si>
    <t xml:space="preserve">VEHICULO CHEVROLET LUV 2004, NO. DE SERIE 8GGTFRC134A131224, PLACAS DE CIRCULACION GM57473. </t>
  </si>
  <si>
    <t>MMD517MOB009001</t>
  </si>
  <si>
    <t>ESCRITORIO CHICO S/MARCA S/SERIE, COLOR CAFE</t>
  </si>
  <si>
    <t>MMD517MOB003002</t>
  </si>
  <si>
    <t>ARCHIVERO S/MARCA, S/SERIE, COLOR VERDE</t>
  </si>
  <si>
    <t>MMD517MEE004009</t>
  </si>
  <si>
    <t>REGULADOR TDE, S/SERIE COLOR BEIGE</t>
  </si>
  <si>
    <t>MMD517RAH041010</t>
  </si>
  <si>
    <t xml:space="preserve">DECIBELIMETRO RADIO SHACK, MODELO 33-2050 S/SERIE, COLOR NEGRO </t>
  </si>
  <si>
    <t>MMD517MOB014017</t>
  </si>
  <si>
    <t>MESA PARA COMPUTADORA S/MARCA, S/SERIE COLOR  MADERA</t>
  </si>
  <si>
    <t>MMD517EAD028020</t>
  </si>
  <si>
    <t>PINTARRON S/MARCA, S/SERIE, COLOR BLANCO.</t>
  </si>
  <si>
    <t>MMD517BIN003022</t>
  </si>
  <si>
    <t xml:space="preserve">IMPRESORA LASERJET 1020, SERIE CNBK476175, COLOR BEIGE </t>
  </si>
  <si>
    <t>MMD517VET001064</t>
  </si>
  <si>
    <t xml:space="preserve">VEHICULO CHEVROLET TRACKER 2001, NO DE SERIE: 2CNBJ13CX16939789, COLOR GRIS, PLACAS DE CIRCULACION GTA8210. </t>
  </si>
  <si>
    <t>TECLADO TRUE BASIX COLOR NEGRO</t>
  </si>
  <si>
    <t>MMD518EAD037001</t>
  </si>
  <si>
    <t>SUMADORA  VICTOR SERIE 29902995, COLOR  HUESO</t>
  </si>
  <si>
    <t>MMD518MOB009002</t>
  </si>
  <si>
    <t>ESCRITORIO EJECUTIVO S/MARCA, S/SERIE COLOR ENCINO</t>
  </si>
  <si>
    <t>MMD518MOB009003</t>
  </si>
  <si>
    <t xml:space="preserve">ESCRITORIO SEMIEJECUTIVO S/MARCA, S/SERIE, COLOR ENCINO.          </t>
  </si>
  <si>
    <t>MMD518MOB020004</t>
  </si>
  <si>
    <t>SILLON EJECUTIVO CON PISTON , S/MARCA, S/SERIE, COLOR NEGRO</t>
  </si>
  <si>
    <t>MMD518MOB019005</t>
  </si>
  <si>
    <t>SILLA SECRETARIAL EN TELA CON PISTON Y CODERAS, S/MARCA, S/SERIE, COLOR NEGRO</t>
  </si>
  <si>
    <t>MMD518MOB019006</t>
  </si>
  <si>
    <t>MMD518BIN001007</t>
  </si>
  <si>
    <t>MESA  PARA  COMPUTADORA, S/MARCA, S/SERIE, COLOR ENCINO</t>
  </si>
  <si>
    <t>MMD518MOB009008</t>
  </si>
  <si>
    <t>ESCRITORIO SEMIEJECUTIVO, S/MARCA, S/SERIE, COLOR  ENCINO.</t>
  </si>
  <si>
    <t>MMD518MOB003009</t>
  </si>
  <si>
    <t>ARCHIVERO  4 GAVETAS EN PINO,  S/MARCA, S/SERIE, COLOR ENCINO</t>
  </si>
  <si>
    <t>MMD518MOB019010</t>
  </si>
  <si>
    <t>SILLA EN TELA  BAHIA, S/SERIE, COLOR NEGRO</t>
  </si>
  <si>
    <t>MMD518MOB019011</t>
  </si>
  <si>
    <t>MMD518MOB019012</t>
  </si>
  <si>
    <t>MMD518MOB019013</t>
  </si>
  <si>
    <t>MMD518MOB019014</t>
  </si>
  <si>
    <t>MMD518MOB019015</t>
  </si>
  <si>
    <t>MMD518MOB023016</t>
  </si>
  <si>
    <t>CREDENZA  CON CAJONERIA EN PINO , S/MARCA, S/SERIE, COLOR ENCINO.</t>
  </si>
  <si>
    <t>MMD518MEE003017</t>
  </si>
  <si>
    <t>NOBREAK, TRIPP- LITE   OMNI PRO, SERIE F01728991, COLOR HUESO</t>
  </si>
  <si>
    <t>MMD518MOB014018</t>
  </si>
  <si>
    <t>MESA  PARA COMPUTADORA S/MARCA, S/SRIE, COLOR  ENCINO</t>
  </si>
  <si>
    <t>MMD518EAD037019</t>
  </si>
  <si>
    <t>SUMADORA 1444 PRINTAFORT, SERIE 80570395, COLOR GRIS</t>
  </si>
  <si>
    <t>MMD518EAD037020</t>
  </si>
  <si>
    <t>SUMADORA 1444 PRINTAFORT, SERIE 80566797, COLOR GRIS</t>
  </si>
  <si>
    <t>MMD518EAD007021</t>
  </si>
  <si>
    <t>ENGARGOLADORA KOMBO 550, SERIE KJ-11353, COLOR GRIS</t>
  </si>
  <si>
    <t xml:space="preserve">                                        MMD518BIN001022 MMD518BIN0010221 MMD518BIN0010222 MMD518BIN0010223</t>
  </si>
  <si>
    <t xml:space="preserve">COMPUTADORA ENSAMBLADA CON CPU 52X MAX S/MARCA S/SERIE COLOR HUESO                                    MONITOR BTC SERIE 8838013484 COLOR HUESO                                                      TECLADO BTC S/SERIE COLOR  HUESO      MOUSE  GENIUS S/SERIE COLOR HUESO </t>
  </si>
  <si>
    <t>MMD518MEE004023</t>
  </si>
  <si>
    <t>REGULADOR DE VOLTAJE,S/MARCA, S/SERIE, COLOR HUESO</t>
  </si>
  <si>
    <t>MMD518BIN003024</t>
  </si>
  <si>
    <t xml:space="preserve">IMPRESORA  C42242 HP,SERIE USJF008110, COLOR GRIS </t>
  </si>
  <si>
    <t>MMD518MEE04025</t>
  </si>
  <si>
    <t xml:space="preserve">REGULADOR DE VOLTAJE TDE S/SERIE, COLOR  HUESO  </t>
  </si>
  <si>
    <t>MMD518MEE04026</t>
  </si>
  <si>
    <t>REGULADOR DE VOLTAJE,S/MACA, S/SERIE, COLOR HUESO</t>
  </si>
  <si>
    <t>MMD518MOB014027</t>
  </si>
  <si>
    <t xml:space="preserve">MESA VERTICAL PARA COMPUTADORA PRINTAFORM, S/SERIE, COLOR     ENCINO </t>
  </si>
  <si>
    <t>MMD518EAD036028</t>
  </si>
  <si>
    <t>SACAPUNTAS BOSTON 9,  S/SERIE, COLOR HUSO</t>
  </si>
  <si>
    <t xml:space="preserve">                   MMD518BIN001029 MMD518BIN0010291 MMD518BIN0010292 MMD518BIN0010293</t>
  </si>
  <si>
    <t>COMPUTADORA ENSAMBLADA CON CPU 52X MAX LG S/SERIE COLOR HUESO                      MONITOR AOC  SERIE  EPFS592223100 COLOR  GRIS                                                        TECLADO  BTC  SERIE  J15201005  COLOR  GRIS                MOUSE  QC-B-4  S/MARCA S/SERIE  COLOR  GRIS</t>
  </si>
  <si>
    <t>MMD518MOB014030</t>
  </si>
  <si>
    <t>MESA  VERTICAL PARA COMPUTADORA  PRINTAFORM,   S/SERIE, COLOR ENCINO</t>
  </si>
  <si>
    <t>MMD518MOB011031</t>
  </si>
  <si>
    <t>LIBRERO CON  ENTRE PAÑOS Y DOS PUERTAS PRINTAFORM, S/SERIE , COLOR ENCINO</t>
  </si>
  <si>
    <t xml:space="preserve">                                         MMD518BIN001032 MMD518BIN0010321 MMD518BIN0010322 MMD518BIN0010323 MMD518BIN0010324</t>
  </si>
  <si>
    <t>COMPUTADORA ENSAMBLADA: CPU  BTC SERIE J0PB603487 COLOR HUESO                        MONITOR BTC SERIE  7938007590 COLOR HUESO                                                              TECLADO CE-F S/MARCA SERIE 9903003067  COLOR HUESO                                            MOUSE  BTC  SERIE  BOOOO2911  COLOR   HUESO                                                      BOCINAS  JS  S/SERIE COLOR  HUESO</t>
  </si>
  <si>
    <t>MMD518MOB019033</t>
  </si>
  <si>
    <t>SILLA SECRETARIAL CON BRASOS S/MARCA, S/SERIE, COLOR NEGRO</t>
  </si>
  <si>
    <t>MMD518MOB019034</t>
  </si>
  <si>
    <t xml:space="preserve">SILLA SECRETARIAL CON BRASOS S/MARCA ,  S/SERIE, COLOR NEGRO  </t>
  </si>
  <si>
    <t>MMD518EAD040035</t>
  </si>
  <si>
    <t xml:space="preserve">VENTILADOR MYTEK SERIE 3349282 COLOR BLANCO </t>
  </si>
  <si>
    <t>MMD518EAC012036</t>
  </si>
  <si>
    <t xml:space="preserve">APARATO TELEFONICO PANASONIC KX-T2335, SERIE 4LAEE046972, COLOR  GRIS </t>
  </si>
  <si>
    <t>MMD518RAH040037</t>
  </si>
  <si>
    <t xml:space="preserve">ODOMETRO ROLATAPE, S/SERIE, COLOR NARANJA </t>
  </si>
  <si>
    <t>MMD518EAD005038</t>
  </si>
  <si>
    <t xml:space="preserve">CAMARA FOTOGRAFICA MAVICA,  S/SERIE, COLOR  GRIS </t>
  </si>
  <si>
    <t>MMD518BIN003039</t>
  </si>
  <si>
    <t>IMPRESORA DESKJET 920 HP , SERIE MX19Q8Y0ZV,COLOR  GRIS</t>
  </si>
  <si>
    <t>MMD518EAD047040</t>
  </si>
  <si>
    <t>ROTULADOR  ELECTRONICO  S/MARCA , S/SERIE, COLOR VERDE</t>
  </si>
  <si>
    <t>MMD518MOB014041</t>
  </si>
  <si>
    <t xml:space="preserve">MESA VERTICAL PARA COMPUTADORA  PRINTAFORM, S/SERIE, COLOR     ENCINO </t>
  </si>
  <si>
    <t>MMD518MOB014042</t>
  </si>
  <si>
    <t>MESA PARA CAFÉ PRINTAFORM , S/SERIE, COLOR ENCINO</t>
  </si>
  <si>
    <t xml:space="preserve">                                         MMD518BIN001043 MMD518BIN0010431 MMD518BIN0010432 MMD518BIN0010433</t>
  </si>
  <si>
    <t>COMPUTADORA  COMPAQ  CON CPU SERIE 3D27KXLE80C8 COLOR NEGRO             MONITOR SERIE  227BK28PA008 COLOR NEGRO TECLADO SERIE  C0204130848 COLOR NEGRO  MOUSE  COMPAQ, SERIE S69</t>
  </si>
  <si>
    <t>MMD518BIN003044</t>
  </si>
  <si>
    <t>IMPRESORA HP 1200, S/SERIE COLOR  HUESO</t>
  </si>
  <si>
    <t>MMD518MEE004045</t>
  </si>
  <si>
    <t xml:space="preserve">REGULADOR DE VOLTAJE S/MARCA , S/SERIE , COLOR HUESO  </t>
  </si>
  <si>
    <t>MMD518BIN004046</t>
  </si>
  <si>
    <t>COMPUTADORA LAPTOP COMPAQ nx6320, SERIE NUMERO CNU6300FY1, COLOR NEGRO</t>
  </si>
  <si>
    <t>MMD518BIN001047</t>
  </si>
  <si>
    <t>COMPUTADORA HP COMPAQ DX2200 P4 CD-RW/WXP, SERIE MXL6320365, COLOR NEGRO</t>
  </si>
  <si>
    <t>MMD518BIN0010471</t>
  </si>
  <si>
    <t>MONITOR HP SERIE CNC623Q2DL, COLOR GRIS</t>
  </si>
  <si>
    <t>MMD518BIN0010472</t>
  </si>
  <si>
    <t>TECLADO HP SERIE B93CB0AVBTF4CG, COLOR NEGRO-GRIS</t>
  </si>
  <si>
    <t>MMD518BIN0010473</t>
  </si>
  <si>
    <t>MOUSE SERIE NUM. ASSY P/N: 265986-003</t>
  </si>
  <si>
    <t>MMD518MOB019048</t>
  </si>
  <si>
    <t>SILLA DE VISITA LUXO MARCA SENDIX MODL200, COLOR NEGRO, SIN BRAZOS</t>
  </si>
  <si>
    <t>MMD518MOB019049</t>
  </si>
  <si>
    <t>MMD518MOB019050</t>
  </si>
  <si>
    <t>MMD518BIN004051</t>
  </si>
  <si>
    <t>COMPUTADORA LAPTOP HP  , SERIE NUM. CNV73717Y6, COLOR NEGRO-GRIS</t>
  </si>
  <si>
    <t>MMD518BIN004052</t>
  </si>
  <si>
    <t>COMPUTADORA LAPTOP HP  , SERIE NUM. CNV737186K, COLOR NEGRO-GRIS</t>
  </si>
  <si>
    <t>MMD518BIN014053</t>
  </si>
  <si>
    <t>MULTIFUNCIONAL HP M1120 LASER</t>
  </si>
  <si>
    <t>MMD518EAD004054</t>
  </si>
  <si>
    <t>CAMARA DIGITAL FUJI A220 PLAC.</t>
  </si>
  <si>
    <t>MMD518BIN004055</t>
  </si>
  <si>
    <t xml:space="preserve">COMPUTADORA ACCER, NUM SERIE LXPG50200497153BD1601  COLOR NEGRO CON AZUL MARINO, MEMORIA DE 4 GB, BATERIA N/SERIE F1-091106198101, CABLE DE CONEXIÓN Y MANUAL </t>
  </si>
  <si>
    <t>MMD518BIN004056</t>
  </si>
  <si>
    <t xml:space="preserve">COMPUTADORA LAPTO APAVILON MODELO G4236SLA POCESADOR INTEL CORAL I3 A 2.4 GHz MEMORIA RAM EGB DISCO DURO 320GB UNIDAD DE DVDLS, CON NUMERO DE SERIE CNF0445RJ3 COLOR NEGRA </t>
  </si>
  <si>
    <t>MMD518BIN003057</t>
  </si>
  <si>
    <t>IMPRESORA HP LASER JET P1102W SERIE NO. VNB3J55776 COLOR NEGRAS</t>
  </si>
  <si>
    <t>MMD518EAD040058</t>
  </si>
  <si>
    <t xml:space="preserve">VENTILADOR  PEDESTAL MY AIR 18" MODELO 3315 COLOR NEGRO  </t>
  </si>
  <si>
    <t>MMD518MOB019059</t>
  </si>
  <si>
    <t xml:space="preserve">ROBUS SILLA SECRETARIAL SIN BRAZOS ALTA COLOR NEGRO. </t>
  </si>
  <si>
    <t>MMD518MOB019060</t>
  </si>
  <si>
    <t xml:space="preserve">ROBUS SILLA SECRETARIAL SIN BRAZOS DEN 20K COLOR NEGRO. </t>
  </si>
  <si>
    <t>MMD518BIN004061MAS</t>
  </si>
  <si>
    <t xml:space="preserve">LAPTOP HP 14-W001LA 14" E1-200 MEMORIA RAM 4 GB DISCO DURO 500 GB WIN 8.1 UNIDAD DVDSM COLOR NEGRO </t>
  </si>
  <si>
    <t>MMD518BIN004062MAS</t>
  </si>
  <si>
    <t>MULTIFUNCIONAL MARCA OKY MB461+LP B/N 47 PPM DUPLEX/RED CAMA PLANA TAMAÑO OFICIO.</t>
  </si>
  <si>
    <t>MMD518MOB019063MAS</t>
  </si>
  <si>
    <t xml:space="preserve">ESCRITORIO DE MADERA CON CAJONES, S/NO. DE SERIE. </t>
  </si>
  <si>
    <t>MMD518MOB019064MAS</t>
  </si>
  <si>
    <t>MMD518MOB019065MAS</t>
  </si>
  <si>
    <t>MMD518MOB019066MAS</t>
  </si>
  <si>
    <t>MMD518EAD004067MAS</t>
  </si>
  <si>
    <t>UNIDAD DE AIRE ACONDICIONADO, DIET 35I, PORTABLE COOLER, COLOR GRIS BLANCO, MARCA SYMPHONY, NO DE SERIE: 1741314600446.</t>
  </si>
  <si>
    <t>MMD518VET001028</t>
  </si>
  <si>
    <t xml:space="preserve">VEHICULO SEDAN VOLKSWAGEN MODELO 1998, SERIE 3VWS1A1B5WM533864, COLOR BLANCO POLAR, PLACAS GNF1506. </t>
  </si>
  <si>
    <t>MMD518VET001029</t>
  </si>
  <si>
    <t xml:space="preserve">VEHICULO PICK UP NISSAN MODELO 2000, SERIE 3N6CD13S7YK026195, COLOR GRIS PERLADO, PLACAS GG78503. </t>
  </si>
  <si>
    <t>MMD518VET001081</t>
  </si>
  <si>
    <t xml:space="preserve">VEHICULO TOPAZ FORD MODELO 1993, SERIE AL92NB62388, PLACAS GMK1905.  </t>
  </si>
  <si>
    <t>MMD518VET001086</t>
  </si>
  <si>
    <t xml:space="preserve">VEHICULO PICK UP FORD 1996, SERIE 3FTEF15Y0TMA05984, COLOR BLANCO, PLACAS GF60803. </t>
  </si>
  <si>
    <t>MMD518VET001087</t>
  </si>
  <si>
    <t xml:space="preserve">VEHICULO NISSAN TSURU GSII T/M MODELO 2009, COLOR PLATA, SERIE 3N1EB31S89K-327367, PLACAS GUM3309. </t>
  </si>
  <si>
    <t>MMD519MOB019003</t>
  </si>
  <si>
    <t>SILLA PARA VISITANTE S/MARCA. S/SERIE.COLOR NEGRO</t>
  </si>
  <si>
    <t xml:space="preserve">                                      MMD519BIN001006 MMD519BIN0010061 MMD519BIN0010062  MMD519BIN0010064</t>
  </si>
  <si>
    <t>COMPUTADORA COMPAQ HP COLOR NEGRO CON CPU SERIE 3D27KXLE80DS             MONITOR SERIE 232BK28PG396               TECLADO SERIE C0204042302                                    BOCINAS JBC S/SERIE</t>
  </si>
  <si>
    <t>MMD519MEE004007</t>
  </si>
  <si>
    <t>REGULADOR SOLA BASIC,  SRERIE E02F26715 COLOR NEGRO</t>
  </si>
  <si>
    <t>MMD519BIN003008</t>
  </si>
  <si>
    <t>IMPRESORA LASSER JET 1200 HP, S/SERIE, COLOR BEIGE</t>
  </si>
  <si>
    <t>MMD519BIN001009              MMD519BIN0010091 MMD519BIN0010092 MMD519BIN0010093 MMD519BIN0010094</t>
  </si>
  <si>
    <t xml:space="preserve">COMPUTADORA ENSAMBLADA CON MONITOR LG SERIE 102MX26057 COLOR BEIGE         TECLADO NIBLE NBK-2104-5/SERIE COLOR BEIGE                                                            MOUSE S/MARCA S/SERIE COLOR GRIS     BOCINAS PERFECT CHOISE SERIE PC-111191 COLOR BEIGE  </t>
  </si>
  <si>
    <t>MMD519BIN004010</t>
  </si>
  <si>
    <t>LAPTOP HP 530 COREDUO T2400E 1GB, DVDRW15.4, SERIE CND74435NX, COLOR NEGRO-GRIS</t>
  </si>
  <si>
    <t>MMD519MOB019002</t>
  </si>
  <si>
    <t>SILLA  CON BRASOS PRINTAFORM, S/SERIE, COLOR NEGRO</t>
  </si>
  <si>
    <t>MMD511BIN040067</t>
  </si>
  <si>
    <t>VENTILADDOR GRIS MARCA EVERCOOL</t>
  </si>
  <si>
    <t>MMD542EAD0071135DIM</t>
  </si>
  <si>
    <t>NO BREAK COLOR NEGRO</t>
  </si>
  <si>
    <t>MMD520BIN003023</t>
  </si>
  <si>
    <t>IMPRESORA GRIS HP LASERYET</t>
  </si>
  <si>
    <t>S/N</t>
  </si>
  <si>
    <t xml:space="preserve">CREDENZA DOS PUERTAS Y 3 CAJONESCOLOR NEGRO </t>
  </si>
  <si>
    <t>ARCHIVERO METALICO  S/MARCA, S/SERIE</t>
  </si>
  <si>
    <t>MMD513MOB003201MAS</t>
  </si>
  <si>
    <t xml:space="preserve">ARCHIVERO METALICO C/4 PUERTAS S/MARCA COLOR GRIS </t>
  </si>
  <si>
    <t>MMD542BIN001088</t>
  </si>
  <si>
    <t xml:space="preserve">LAPTOP LENOVO G470 PANTALLA DE 14" LED, PROCESADOR INTEL CORE 15 240100, MEMORIA RAM DE4GB, DD 500 G, WINDOWS 7 </t>
  </si>
  <si>
    <t>MMD513MOB009039</t>
  </si>
  <si>
    <t xml:space="preserve">ESCRITORIO COLOR GRIS 2 GAVETAS </t>
  </si>
  <si>
    <t>MMD520MOB019004</t>
  </si>
  <si>
    <t>SILLA P/VISITANTE CON BRAZOS, S/MARCA, S/SERIE, COLOR NEGRO</t>
  </si>
  <si>
    <t>MMD520MOB009005</t>
  </si>
  <si>
    <t>ESCRITORIO SECRETARIAL S/MARCA, S/SERIE, COLOR CAFÉ</t>
  </si>
  <si>
    <t>MMD520MOB003006</t>
  </si>
  <si>
    <t>ARCHIVERO METALICO DE 4 GAVETAS, S/MARCA, S/SERIE, COLOR MARRON</t>
  </si>
  <si>
    <t>MMD520BIN003007</t>
  </si>
  <si>
    <t xml:space="preserve">IMPRESORA LASSER JET 1100 MARCA HP, SERIE USJC-168588, COLOR GRIS 
</t>
  </si>
  <si>
    <t xml:space="preserve">                                     MMD520BIN001008 MMD520BIN0010081</t>
  </si>
  <si>
    <t>COMPUTADORA ENSAMBLADA CPU 52X MAX S/MARCA S/SERIE COLOR GRIS                                          MONITOR BTC SERIE 7914000349 COLOR GRIS</t>
  </si>
  <si>
    <t>MMD520MOB014009</t>
  </si>
  <si>
    <t xml:space="preserve">MESA DE TRABAJO CON ENTRE PAÑO,  S/MARCA, S/SERIE, COLOR MADERA 
</t>
  </si>
  <si>
    <t xml:space="preserve">                                        MMD520BIN001010 MMD520BIN0010101 MMD520BIN0010102 MMD520BIN0010103 MMD520BIN0010104</t>
  </si>
  <si>
    <t xml:space="preserve">COMPUTADORA ENSAMBLADA CON CPU SAMSUNG S/SERIE COLOR GRIS                                        MONITOR STUDIOS WORKS SERIE 102MX26012 COLOR GRIS                                                                   TECLADO BTC SERIE A14122007 COLOR GRIS      MOUSE S-69 COMPAQ S/SERIE COLOR NEGRO   BOCINAS JS S/SERIE COLOR AZUL </t>
  </si>
  <si>
    <t>MMD520MEE004011</t>
  </si>
  <si>
    <t xml:space="preserve">REGULADOR COMPLET, S/SERIE, COLOR GRIS </t>
  </si>
  <si>
    <t>MMD520MEE004012</t>
  </si>
  <si>
    <t>REGULADOR ISB, SERIE E02F27210, COLOR NEGRO</t>
  </si>
  <si>
    <t>MMD520BIN003013</t>
  </si>
  <si>
    <t>IMPRESORA LASSER JET 1200 HP S/SERIE, COLOR GRIS</t>
  </si>
  <si>
    <t xml:space="preserve">                                      MMD520BIN001014 MMD520BIN0010141 MMD520BIN0010142 MMD520BIN0010143 MMD520BIN0010144</t>
  </si>
  <si>
    <t xml:space="preserve">COMPUTADORA HP COMPAQ COLOR NEGRO CON CPU SERIE 3D27KXLE81CM                                       MONITOR SERIE 227BK28PA213                         TECLADO SERIE C0204042569                              MOUSE S/SERIE                                                    BOCINAS JBL S/SERIE COLOR NEGRO </t>
  </si>
  <si>
    <t>MMD520MEE004015</t>
  </si>
  <si>
    <t>REGULADOR TDE, SERIE 1620-123610, COLOR GRIS</t>
  </si>
  <si>
    <t>MMD520MOB009016</t>
  </si>
  <si>
    <t>ESCRITORIO SECRETARIAL, S/MARCA, S/SERIE, COLOR CAFÉ</t>
  </si>
  <si>
    <t>MMD520EAD040017</t>
  </si>
  <si>
    <t>VENTILADOR 0120 MYTEK, S/SERIE, COLOR BLANCO</t>
  </si>
  <si>
    <t>MMD520EAD005020</t>
  </si>
  <si>
    <t>CAMARA DIGITAL HP, SERIE CN45TC81FT, COLOR PLATA</t>
  </si>
  <si>
    <t xml:space="preserve">                                      MMD520BIN001018 MMD520BIN0010181 MMD520BIN0010182 MMD520BIN0010183 MMD520BIN0010184</t>
  </si>
  <si>
    <t>COMPUTADORA HP  COMPAQ COLOR NEGRO CON CPU SERIE MXD45108VB                                          MONITOR SERIE CNQ4360C5V                          TECLADO SERIE C0411125545                              MOUSE SERIE 0410039772                                  BOCINAS  JBL SERIE C043310348</t>
  </si>
  <si>
    <t>MMD520BIN011019</t>
  </si>
  <si>
    <t>DISCO EXTRAIBLE KINGSTON, SERIE KF02605, COLOR GRIS  (RECUPERADO)</t>
  </si>
  <si>
    <t>MMD520MEE003021</t>
  </si>
  <si>
    <t>NOBREAK MARCA TIPP-LITE COLOR NEGRO, SERIE 9431EY0BC505602941 CON 6 PUERTOS</t>
  </si>
  <si>
    <t>MMD520BIN001022 MMD520BIN0010221 MMD520BIN0010222 MMD520BIN0010223</t>
  </si>
  <si>
    <t>COMPUTADORA HP EVO DX2000  S. MXD606002L6   MONITOR FLAT PANEL SERIE CNN6060JJW      TECLADO  SERIE C0511158034                                 MOUSE SERIE p0512000336</t>
  </si>
  <si>
    <t>MMD520EAD043024</t>
  </si>
  <si>
    <t>CAMARA MINI DV DIGITAL, VIDEO Y CASSETTE MARCA SONY, HANDYCAM DCR-HC48, SERIE 000001717397, COLOR GRIS-PLATA</t>
  </si>
  <si>
    <t>MMD520BIN003025</t>
  </si>
  <si>
    <t>IMPRESORA HP LASERJET P2015, COLOR BLANCO, SERIE CNB1N35682</t>
  </si>
  <si>
    <t>MMD520BIN004027</t>
  </si>
  <si>
    <t>LAPTOP HP 530 COREDUO T2400E 1GB 120GB, DVDRW15.4, SERIE CND64803S7, COLOR GRIS OSCURO/NEGRO</t>
  </si>
  <si>
    <t>MMD520EAD026028</t>
  </si>
  <si>
    <t>PANTALLA DE PROYECCION 87 MANUAL MOD. 001</t>
  </si>
  <si>
    <t>MMD520EAD029029</t>
  </si>
  <si>
    <t>PROYECTOR SONY EX5 LCD 2000LUM XGA OFF GO 2WY, SERIE 7015533, MOD. VPL-EXSIIC SYQ</t>
  </si>
  <si>
    <t>MMD520BIN004030</t>
  </si>
  <si>
    <t xml:space="preserve">LAPTOP ACER ASPIRE 5520-5688 SERIE LXAAVAoOXO768420CEEC2000 COLOR NEGRO </t>
  </si>
  <si>
    <t>MMD520EAD004031</t>
  </si>
  <si>
    <t xml:space="preserve">CAMARA DIGITAL SONY MOD. DSC-W300 E33, SERIE 005366709 COLOR NEGRO </t>
  </si>
  <si>
    <t>MMD520BIN012032</t>
  </si>
  <si>
    <t>SCANNER HP SCAN JET 5590 SERIE CN89HT103Z, COLOR GRIS</t>
  </si>
  <si>
    <t>MMD520BIN015033</t>
  </si>
  <si>
    <t>PINACLE DAZZLE VIDEO CREATOR PLUS COLOR NEGRO SERIE 2910592</t>
  </si>
  <si>
    <t>MMD520EAD015034</t>
  </si>
  <si>
    <t>COPIADORA WORKCENTRE 5020 MARCA XEROX COLOR GRIS BLANCO, SERIE AA1-000501-002</t>
  </si>
  <si>
    <t>MMD520MOB014035</t>
  </si>
  <si>
    <t>MESA PLEGABLE DE 2.40 MTS POR .75 CMS MODELO 2990 MARCA LIFETIME S/SERIE COLOR GRIS BLANCO</t>
  </si>
  <si>
    <t>11,354.23</t>
  </si>
  <si>
    <t>MMD520MOB019036</t>
  </si>
  <si>
    <t>SILLA  METALICA  PLEGABLE SIN MARCA SIN NUMERO DE SERIE, COLOR NEGRO</t>
  </si>
  <si>
    <t>391.30</t>
  </si>
  <si>
    <t>MMD520MOB019037</t>
  </si>
  <si>
    <t>SILLA METALICA  PLEGABLE SIN MARCA SIN NUMERO DE SERIE, COLOR NEGRO</t>
  </si>
  <si>
    <t>MMD520MOB019038</t>
  </si>
  <si>
    <t>SILLA METALICA PLEGABLE SIN MARCA SIN NUMERO DE SERIE, COLOR NEGRO</t>
  </si>
  <si>
    <t>MMD520EAD028040</t>
  </si>
  <si>
    <t>PINTARRON PARA ROTAFOLIO MARCA ALFRA, COLOR BLANCO.</t>
  </si>
  <si>
    <t>MMD520EAD007041</t>
  </si>
  <si>
    <t>ENGARGOLADORA METAL GBASIC, COLOR GRIS METAL CON NEGRO.</t>
  </si>
  <si>
    <t>MMD520BIN001042 MMD520BIN0010421 MMD520BIN0010422 MMD520BIN0010423 MMD520BIN0010426</t>
  </si>
  <si>
    <t>COMPUTADORA HP COMPAQ dx2400 MICROTOWER SERIE MXL9361046, MONITOR v185es SERIE CNT94160NV, TECLADO SERIE BC3370GVBWYR87, MOUSE HP S/SERIE, C WEB WB918LA#ABM F/#2.0 f:4.8mm-  COLOR NEGRO</t>
  </si>
  <si>
    <t>MMD520BIN001043 MMD520BIN0010431 MMD520BIN0010432 MMD520BIN0010433 MMD520BIN0010436</t>
  </si>
  <si>
    <t>COMPUTADORA HP COMPAQ dx2400 MICROTOWER SERIE MXL9361047, MONITOR v185es SERIE CNT941615Y, TECLADO SERIE BC3370GVBWYR81, MOUSE HP S/SERIE, C WEB WB918LA#ABM F/#2.0 f:4.8mm-  COLOR NEGRO</t>
  </si>
  <si>
    <t>MMD520MOB015044</t>
  </si>
  <si>
    <t>MUEBLE PARA COMPUTADORA MARCA HIGH TECH, MADERA/FIERRO, COLOR CHOCOLATE MELANINA CON NIVELADORES DE 1.20X60CM, S/SERIE</t>
  </si>
  <si>
    <t>MMD520MOB019045MAS</t>
  </si>
  <si>
    <t>SILLA GERENCIA CON RESPALDO MALLA COLOR NEGRA</t>
  </si>
  <si>
    <t>MMD520MOB019046MAS</t>
  </si>
  <si>
    <t>MMD520MOB019047MAS</t>
  </si>
  <si>
    <t>MMD520MOB019048MAS</t>
  </si>
  <si>
    <t>MMD520MOB019049MAS</t>
  </si>
  <si>
    <t>MMD520MOB019050MAS</t>
  </si>
  <si>
    <t>MMD520MOB009051MAS</t>
  </si>
  <si>
    <t xml:space="preserve">ESCRITORIO CON PORTA CPU COLOR MADERA </t>
  </si>
  <si>
    <t>MMD520MOB009052MAS</t>
  </si>
  <si>
    <t>MMD520MOB009053MAS</t>
  </si>
  <si>
    <t>MMD520BIN004054MAS</t>
  </si>
  <si>
    <t>COMPUTADORA LAPTOP ASPIRE PROCESADOR INTEL CORE 2 DVD T6600 MEMORIA DE 4GB DISCO DURO DE 320GB PANTALLA DE 14.1 CON N/SERIE LXPF702094943182BB200 CON CARAGADOR Y BATERIA LIO -ION</t>
  </si>
  <si>
    <t>MMD520BIN003055MAS</t>
  </si>
  <si>
    <t>IMPRESORA MULTIFUNCIONAL SAMSUMG SCX4623F 23PM-RESOL 1200X1200 MEMORIA 64MB 1200 MES ESCANER RESO DE 4800X4800 DRI FAX CON N/SERIE Z2V0BAASC00404Y</t>
  </si>
  <si>
    <t>MMD520BIN001056MAS MMD520BIN0010561MAS MMD520BIN0010562MAS MMD520BIN0010563MAS</t>
  </si>
  <si>
    <t xml:space="preserve">COMPUTADORA MARCA COMPAQ PROCESADOR ATHLON A 2.7 VEL MEMORIA RAM DE 1GB DISCO DURO DE 320 GB DVDRAM CON CPU N/S MXL0211GKC, MONITOR N/S. CNC028CSR, TECLADO N/S PUAV1005010739, RATON N/S PSB10130153367 COLOR NEGRA </t>
  </si>
  <si>
    <t>MMD520EAD038057MAS</t>
  </si>
  <si>
    <t>TELEVISION MARCA DAEWOOD DE 21 PULGADAS N/SERIE XT007N02360197</t>
  </si>
  <si>
    <t>MMD520EAD055058MAS</t>
  </si>
  <si>
    <t>TOMA TURNO ELECTRONICO E INALAMBRICO INCLUYE CONTROLES INALAMBRICOS DISPLAY DE 2 DIGITOS DESPACHADOR DE TURNO CO 5 ROLLOS N/SERIE VD1-525A07-110</t>
  </si>
  <si>
    <t>MMD520EAD006059MAS</t>
  </si>
  <si>
    <t>DESPACHADOR DE AGUA CON ALACENA MODELO GXCF05D3 N/SERIE ST0907J02541</t>
  </si>
  <si>
    <t>MMD520BIN001060 MMD520BIN0010601 MMD520BIN0010602 MMD520BIN0010603</t>
  </si>
  <si>
    <t>COMPUTADORA MARCA LANIX CON CPU NEGRO MONITOR LANIX EN COLOR NEGRO                             TECLADO LANIXCOLOR NEGRO                            MOUSE LANIX COLOR NEGRO</t>
  </si>
  <si>
    <t>MMD520MEE010060</t>
  </si>
  <si>
    <t>NAVEGADOR DE ALTA RECEPCION, CON 24 MB DE MEMORIA, MAPAS DE FONDO, INTERFASE USB, BRUJULA ELECTRONICA Y SENSOR BAROMETRICO.</t>
  </si>
  <si>
    <t>MMD520RAH040061</t>
  </si>
  <si>
    <t>ROLATAPE 1R 1 MT PARA 9999.9 MTS, Mod. MM30</t>
  </si>
  <si>
    <t>MMD520EAC0130621MAS MMD520EAC0130626MAS MMD520EAC01306261MAS MMD520EAC01306262MAS MMD520EAC01306263MAS MMD520EAC0130627MAS MMD520EAC01306271MAS MMD520EAC0130628MAS MMD520EAC01306281MAS MMD520EAC01306282MAS MMD520EAC01306283MAS</t>
  </si>
  <si>
    <t>BAFLE                                                                              1 AMPLIFICADOR 2 VIAS CON LECTOR USB DE 35    STAD P/BAFLES 1250, BAF1500 Y BAF- 1550, 2 MICROFONO DINAMICO DE LUJO DOBLE IMPENDENCIA CABLE BALANCEADO CANON MACHO A HEMBRA DE 7,                                                                 4 BOCINAS NEGRAS,                                                        4 PEDESTALES</t>
  </si>
  <si>
    <t>MMD520MOB014063MAS MMD520MOB014064MAS MMD520MOB014065MAS MMD520MOB014066MAS MMD520MOB014067MAS</t>
  </si>
  <si>
    <t>MESAS PLEGABLES T/PORTAFOLIO COLOR GRIS</t>
  </si>
  <si>
    <r>
      <t xml:space="preserve">MMD520EAD04068MAS </t>
    </r>
    <r>
      <rPr>
        <sz val="9"/>
        <color rgb="FFFF0000"/>
        <rFont val="Courier New"/>
        <family val="3"/>
      </rPr>
      <t>MMD520EAD04069MAS</t>
    </r>
    <r>
      <rPr>
        <sz val="9"/>
        <rFont val="Courier New"/>
        <family val="3"/>
      </rPr>
      <t xml:space="preserve"> MMD520EAD04070MAS MMD520EAD04071MAS </t>
    </r>
    <r>
      <rPr>
        <sz val="9"/>
        <color rgb="FFFF0000"/>
        <rFont val="Courier New"/>
        <family val="3"/>
      </rPr>
      <t xml:space="preserve">MMD520EAD04072MAS </t>
    </r>
  </si>
  <si>
    <t>VENTILADORES DE TORRE COLOR BEIGE</t>
  </si>
  <si>
    <t>MMD520MCD028073MAS</t>
  </si>
  <si>
    <t xml:space="preserve">PUERTAS Y MURO DE TABLAROCA </t>
  </si>
  <si>
    <t>MMD520MOB009074MAS MMD520MOB00907450MAS</t>
  </si>
  <si>
    <t>SILLAS RG03 GALVANIZADA COLOR NEGRO.</t>
  </si>
  <si>
    <t>MMD520MOB009075MAS MMD520MOB00907510MAS</t>
  </si>
  <si>
    <t xml:space="preserve">SILLA PLEGABLE ACOJINADA PRINTAFORM, COLOR NEGRO. </t>
  </si>
  <si>
    <t>MMD520BIN003076MAS</t>
  </si>
  <si>
    <t>IMPRESORA LASER JET PRO HP M1132, COLOR NEGRO, NO. DE SERIE CNJ8F5M4K3.</t>
  </si>
  <si>
    <t>MMD520EAD038077MAS</t>
  </si>
  <si>
    <t xml:space="preserve">CAMARA FOTOGRAFICA DIGITAL, DE 16.1 MPX 5X LCD, 2.7, MARCA NIKON S2600, NO DE SERIE 32037730. </t>
  </si>
  <si>
    <t>MMD520MOB009078MAS</t>
  </si>
  <si>
    <t xml:space="preserve">GABINETE DE ALMACENAMIENTO DE 2 PUERTAS EN MDF, COLOR GRIS, MARCA TAN-MEX. </t>
  </si>
  <si>
    <t>MMD520MOB009079MAS</t>
  </si>
  <si>
    <t xml:space="preserve">CENTRO DE TRABAJO EN "U" COLOR NEGRO CON CAFÉ, SKANOR MODELO 1181. </t>
  </si>
  <si>
    <t>MMD520EAC013080MAS</t>
  </si>
  <si>
    <t xml:space="preserve">TELEFONO INALAMBRICO CON ESTACION Y 3 EXTENCIONES MARCA UNIDEN COLOR GRIS. </t>
  </si>
  <si>
    <t>MMD520BIN003081MAS</t>
  </si>
  <si>
    <t xml:space="preserve">IMPRESORA MATRIZ DE PUNTOS 9 AGUJAS ANCHO 6 USB 337 CPS, MARCA OKI, NO. DE SERIE AW22005180D0. </t>
  </si>
  <si>
    <t>MMD520EAD038082MAS</t>
  </si>
  <si>
    <t xml:space="preserve">PANTALLA LCD DE 32" HD.60 HZ PUERTO USB, COLOR NEGRO NO DE SERIE D092276SM004561. </t>
  </si>
  <si>
    <t>MMD520EAD038083MAS</t>
  </si>
  <si>
    <t xml:space="preserve">SOPORTE PARA PANTALLA MAC FORMENT. </t>
  </si>
  <si>
    <t>MMD520EAD038084MAS</t>
  </si>
  <si>
    <t>PIZARRON DE CORCHO COLOR CAFÉ</t>
  </si>
  <si>
    <t>MMD520BIN003085MAS</t>
  </si>
  <si>
    <t xml:space="preserve">IMPRESORA HP LASERJET PRO INALAMBRICA. </t>
  </si>
  <si>
    <t>MMD520EAD038086MAS</t>
  </si>
  <si>
    <t xml:space="preserve">COPIADORA TAMAÑO CARTA, MARCA CANNON. </t>
  </si>
  <si>
    <t>MMD520MOB009087MAS</t>
  </si>
  <si>
    <t xml:space="preserve">MESA PLEGABLE DE 2.44*.76 MTS, COLOR BLANCO DE PLASTICO. </t>
  </si>
  <si>
    <t>MMD520MOB009088MAS</t>
  </si>
  <si>
    <t>MMD520MOB009089MAS</t>
  </si>
  <si>
    <t>MMD520MOB009090MAS</t>
  </si>
  <si>
    <t>MMD520MOB009091MAS</t>
  </si>
  <si>
    <t xml:space="preserve">MMD520BIN001092MAS MMD520BIN0010921MAS MMD520BIN0010922MAS  MMD520BIN0010923MAS </t>
  </si>
  <si>
    <t xml:space="preserve">COMPUTADORA DE ESCRITORIO MARCA HP DESKTOP CPU CON PROCESADOR AMD E1-2500 MEMORIA RAM 4GB, DISCO DURO 500 GB Y UNIDAD DVDSM CINDOWS 8.1, CON MONITOR DE 18.5" INCLUYE TECLADO Y MOUSE. </t>
  </si>
  <si>
    <t xml:space="preserve">MMD520BIN001093MAS MMD520BIN0010931MAS MMD520BIN0010932MAS  MMD520BIN0010933MAS </t>
  </si>
  <si>
    <t>MMD520BIN001094MAS</t>
  </si>
  <si>
    <t xml:space="preserve">ESCANER HP, IMAGEFORMULA 590 ADF 50H 20/10 PPM CAMA PLANA Y OFICIO, NO DE SERIE: CN53NXH0TW, COLOR GRIS. </t>
  </si>
  <si>
    <t>MMD520BIN001095MAS</t>
  </si>
  <si>
    <t xml:space="preserve">ESCANER HP, IMAGEFORMULA 590 ADF 50H 20/10 PPM CAMA PLANA Y OFICIO, NO DE SERIE: CN53PXH02W, COLOR GRIS. </t>
  </si>
  <si>
    <t>MMD520EAD040096MAS</t>
  </si>
  <si>
    <t xml:space="preserve">VENTILADOR DE TECHO COLOR BLANCO, 115 PULGADAS, 28709. </t>
  </si>
  <si>
    <t>MMD520VET001019</t>
  </si>
  <si>
    <t>VEHICULO SEDAN VOLKSWAGEN MODELO 2002, SERIE 3VWS1A1B82M918328, COLOR BLANCO POLAR</t>
  </si>
  <si>
    <t>MMD520VET001023</t>
  </si>
  <si>
    <t xml:space="preserve">VEHICULO PICK UP S-10 CHEVROLET MODELO 2001, SERIE 1GCCS145X18175894, COLOR VERDE ARBUSTO, PLACAS GF60804. </t>
  </si>
  <si>
    <t>MMD520VET001024</t>
  </si>
  <si>
    <t xml:space="preserve">VEHICULO SEDAN VOLKSWAGEN MODELO 2000, SERIE 3VWS1A1B6YM932141, COLOR BLANCO, PLACAS GRZ8956. </t>
  </si>
  <si>
    <t>MMD512VET001008</t>
  </si>
  <si>
    <t xml:space="preserve">VEHICULO TSURU NISSAN, MODELO 2004, SERIE 3N1EB31S04K534134, COLOR BLANCO POLAR INTERIOR GRIS, PLACAS GMK1902. </t>
  </si>
  <si>
    <t>MMD521BIN001001</t>
  </si>
  <si>
    <t>COMPUTADORA  HP PAVILION a60001a  S/N: MXX7180L2S, COLOR NEGRO</t>
  </si>
  <si>
    <t>MMD521BIN0010011</t>
  </si>
  <si>
    <t>MONITOR  COLOR NEGRO-GRIS, PROD. NO. GA029AA, SERIAL NO. CNC712NT8X</t>
  </si>
  <si>
    <t>MMD521BIN0010012</t>
  </si>
  <si>
    <t>TECLADO COLOR NEGRO-GRIS, P/N 5188-6083, S/N CL71204799</t>
  </si>
  <si>
    <t>MMD521BIN0010013</t>
  </si>
  <si>
    <t>RATON COLOR NEGRO, P/N. 5188-6230 REV:A, S/N. BM71235679</t>
  </si>
  <si>
    <t>MMD521BIN003002</t>
  </si>
  <si>
    <t>IMPRESORA MULTIFUNCIONAL MARCA EPSON CX5900, SERIE *JCTY017417*, MOD. C231D</t>
  </si>
  <si>
    <t>MMD521EAD004003</t>
  </si>
  <si>
    <t>CAMARA DIGITAL SONY DSC-W90, COLOR GRIS, SERIE</t>
  </si>
  <si>
    <t xml:space="preserve">                                           MMD521BIN001004 MMD521BIN0010041 MMD521BIN0010042 MMD521BIN0010043</t>
  </si>
  <si>
    <t>COMPUTADORA  HP PAVILION 6400, COLOR NEGRO, CPU S/0144-352-241-598, MONITOR HP ONOB100UN7, TECLADO CA81821077, MOUSE S/N DM9152682,  BOCINAS.</t>
  </si>
  <si>
    <t>MMD521BIN003005</t>
  </si>
  <si>
    <t>IMPRESORA HP LASERJET P1006</t>
  </si>
  <si>
    <t>MMD521MOB003006</t>
  </si>
  <si>
    <t>ARCHIVERO 4 CAJONES CARTA COMER NEG.</t>
  </si>
  <si>
    <t>MMD521MOB028007</t>
  </si>
  <si>
    <t>CENTRO DE TRABAJO EN ESQUINA, DE MADERA, COLOR CAFÉ</t>
  </si>
  <si>
    <t>MMD521MOB009008</t>
  </si>
  <si>
    <t>ESCRITORIO TIPO LOCKER, COLOR GRIS/METAL/MADERA</t>
  </si>
  <si>
    <t>MMD521MOB019009</t>
  </si>
  <si>
    <t>SILLA DE TRABAJO CON BRAZOS, COLOR NEGRO</t>
  </si>
  <si>
    <t>MMD521MOB019010</t>
  </si>
  <si>
    <t>MMD521MOB019011</t>
  </si>
  <si>
    <t>SILLA APILABLE GRAFITO, COLOR NEGRO</t>
  </si>
  <si>
    <t>MMD521MOB019012</t>
  </si>
  <si>
    <t>MMD521MOB019013</t>
  </si>
  <si>
    <t>SILLA PLASTICO BARI COLOR GRIS</t>
  </si>
  <si>
    <t>MMD521MOB019014</t>
  </si>
  <si>
    <t>SILLA DE TRABAJO CON BRAZOS, COLOR ROJO</t>
  </si>
  <si>
    <t>MMD521BIN004015</t>
  </si>
  <si>
    <t>COMPUTADORA LAPTOP VOL99 500 HP S/CND6450X8T</t>
  </si>
  <si>
    <t>MMD521EAD015016</t>
  </si>
  <si>
    <t>FOTOCOPIADORA MARCA BROTHER MODELO DCP-8060 SERIE U61506K8J785319                          COLOR GRIS/ G OBSCURO</t>
  </si>
  <si>
    <t xml:space="preserve">                                           MMD521BIN001017 MMD521BIN0010171 MMD521BIN0010172 MMD521BIN0010173 MMD521BIN0010175</t>
  </si>
  <si>
    <t>COMPUTADORA HP PAVILLON 6100A SERIE MX92801JWJ, MONITOR 20" SERIE 3CQ9263CR1, TECLADO S/CD92120592, MOUSE S/LZ918A607EX, CONTROL REMOTO S/9CO31922</t>
  </si>
  <si>
    <t>MMD521MOB037018</t>
  </si>
  <si>
    <t>STAND DE 3X3 M2 EN ESTRUCTURA DE ALUMINIO CON PANELES DE COROPLAS EN COLOR BLANCO</t>
  </si>
  <si>
    <t>MMD521EAD004019</t>
  </si>
  <si>
    <t xml:space="preserve">CAMARA DIGITAL KODAK MODELO EASYSHARE M530 12 MEGAPIXELES N/SERIE KCGMH04309249, INCLUYE BATERIA KODAK LIC-7006 COLOR AZUL  </t>
  </si>
  <si>
    <t>MMD521EAD04020</t>
  </si>
  <si>
    <t xml:space="preserve">VENTILADOR COLOR BLANCO MARCA WIND DANCE </t>
  </si>
  <si>
    <t>MMD521EAD04021 MMD521EAD04022 MMD521EAD04023</t>
  </si>
  <si>
    <t>MMD521BIN001024</t>
  </si>
  <si>
    <t>IMPRESORA MULTIFUNCIONAL MARCA LASERJET M1132/CE847A, COLOR NEGRO</t>
  </si>
  <si>
    <t>MMD521EAD004025</t>
  </si>
  <si>
    <t>PROYECTOR HACER X1161P SVGA 2700LUM DLP USB READY 3D 3YW MALE, COLOR NEGRO</t>
  </si>
  <si>
    <t>MMD521BIN001026</t>
  </si>
  <si>
    <t xml:space="preserve">COMPUTADORA PORTATIL MARCA ACER, TRAVELMATE TMP243-M-4879, PROCESADOR INTEL PENTIUM MEMORIA RAM DE 4.00 GB, DISCO DURO DE 500 GB. LECTOR MULTITARJETA 5 EN 1, PANTALLA LED LCD PANEL 14" COLOR NEGRO.  </t>
  </si>
  <si>
    <t xml:space="preserve">MMD521MOB037027MAS   </t>
  </si>
  <si>
    <t xml:space="preserve">SILLA SECRETARIAL SIN BRAZOS JUNIOR OFIK COLOR NEGRO. </t>
  </si>
  <si>
    <t>MMD521MOB0370271MAS</t>
  </si>
  <si>
    <t>MMD521MOB0370272MAS</t>
  </si>
  <si>
    <t>MMD521MOB0370273MAS</t>
  </si>
  <si>
    <t>MMD521MOB037028MAS</t>
  </si>
  <si>
    <t>ROBUS SILLA VISITA SIN BRAZOS COLOR NEGRO</t>
  </si>
  <si>
    <t xml:space="preserve"> MMD521MOB0370281MAS</t>
  </si>
  <si>
    <t xml:space="preserve">MMD521EAD004029MAS MMD521EAD0040291MAS MMD521EAD0040292MAS MMD521EAD0040293MAS MMD521EAD0040294MAS MMD521EAD0040295MAS MMD521EAD0040296MAS </t>
  </si>
  <si>
    <t>EQUIPO DE SONIDO MARCA STEREN QUE CONSTA DE 2 TRIPIE DE ACERO PAR BAFLES COLOR NEGRO, 1 SISTEMA DE 2 MICROFONOS INALAMBRICOS DE MANO PO11722, 1 MICROFONO DINAMICO UNIDIRECCIONAL ULTRA, 1 CABLE BALANCEADO CANON, 2 BAFLE AMPLIFICADO 15 3500W CON REP SD/US</t>
  </si>
  <si>
    <t>MMD521EAD004030MAS</t>
  </si>
  <si>
    <t>CAMARA FOTOGRAFICA 16.1 MPX 5X LCD 2.7 MARCA NIKON S2600 SERIE 32038067</t>
  </si>
  <si>
    <t>MMD521MOB037031MAS</t>
  </si>
  <si>
    <t>ARCHIVERO DE 4 GABETAS TAMAÑO OFICIO, DE METAL COLOR NEGRO</t>
  </si>
  <si>
    <t xml:space="preserve">MMD521MOB037032MAS  </t>
  </si>
  <si>
    <t>ESCRITORIO DE METAL CON MADERA COLOR CHOCOLATADO</t>
  </si>
  <si>
    <t>MMD521MOB037033MAS</t>
  </si>
  <si>
    <t xml:space="preserve">MMD521MOB037034MAS </t>
  </si>
  <si>
    <t>MMD521BIN001035MAS</t>
  </si>
  <si>
    <t>IMPRESORA MULTIFUNCIONAL IMP/COPIADO 24 PPM/BANDEJA 250/USB 2.0/ETHERNET, MARCA CANON NO. DE SERIE NXV78553</t>
  </si>
  <si>
    <t>MMD521EAD004036MAS</t>
  </si>
  <si>
    <t>PANTALLA LCD LED DE 32" HD.60 HZ PUERTO USB, COLOR NEGRO, SERIE NO. DO922765M011570</t>
  </si>
  <si>
    <t>MMD521BIN001037MAS MMD521BIN0010371MAS MMD521BIN0010372MAS MMD521BIN0010373MAS</t>
  </si>
  <si>
    <t>COMPUTADORA DE ESCRITORIO MARCA LENOVO, CON CPU MEMORIA RAM DE 4 G, NO DE SERIE 57310887, MONITOR, TECLADO Y MOUSE.</t>
  </si>
  <si>
    <t>MMD521BIN001038MAS</t>
  </si>
  <si>
    <t>COMPUTADORA PORTATIL HP N/SERIE 5CG3203X6C</t>
  </si>
  <si>
    <t>MMD521BIN001039MAS</t>
  </si>
  <si>
    <t>COMPUTADORA PORTATIL HP N/SERIE 5CG32035GW.</t>
  </si>
  <si>
    <t>MMD521MOB037040MAS</t>
  </si>
  <si>
    <t>SILLA SECRETARIAL EJECUTIVA COLOR NEGRO CON BRAZOS</t>
  </si>
  <si>
    <t>MMD521BIN001041MAS</t>
  </si>
  <si>
    <t xml:space="preserve">COMPUTADORA HP DESKTOP PRESARIO PROCESADOR AMD E1-2500 MEMORIA RAM 4GB, DISCO DURO 500 GB, UNIDAD DVDSM WIN 8.1 MONITOR 18.5". NO DE SERIE: 4CE4370FRQ. </t>
  </si>
  <si>
    <t>MMD521EAD004042MAS</t>
  </si>
  <si>
    <t xml:space="preserve">FOTOCOPIADORA SHARP AL2031 20CPM, 20IPM ESCANEA 600 DPI PCL/ADF/USB. NO DE SERIE: 45014379.  </t>
  </si>
  <si>
    <t>MMD521MOB037043MAS</t>
  </si>
  <si>
    <t xml:space="preserve">MESA PLEGABLE DE PLASTICO COLOR BLANCO, MEDIDAS 2.44*.76 MTS. </t>
  </si>
  <si>
    <t>MMD521MOB037044MAS</t>
  </si>
  <si>
    <t>MMD521MOB037045MAS</t>
  </si>
  <si>
    <t>MMD521MOB037046MAS</t>
  </si>
  <si>
    <t xml:space="preserve">ESCRITORIO DE MADERA CON CAJONES LATERALES TIPO ARCHIVERO. </t>
  </si>
  <si>
    <t>MMD521EAD004047MAS</t>
  </si>
  <si>
    <t xml:space="preserve">REPRODUCTOR DE DVD CON ENTRADA USB. </t>
  </si>
  <si>
    <t>MMD521VET001011</t>
  </si>
  <si>
    <t>VEHICULO CHEVROLET PICK UP SONOMA, MODELO 1995, NO. DE SERIE 1GCCS1946S8154879, PLACAS GN68572.</t>
  </si>
  <si>
    <t xml:space="preserve">                                              MMD522BIN001001 MMD522BIN0010011 MMD522BIN0010012 MMD522BIN0010013</t>
  </si>
  <si>
    <t>COMPUTADORA HEWLETT PACKARD COMPAQ COLOR NEGRO CON CPU SERIE MXD34902YZ             MONITOR SERIE MX351WA719                       TECLADO C0310265190                                     MOUSE SERIE 310056768 SE LE INSTALO UNIDAD DE DVD WRITERCD Y MEMORIA DE 256MB</t>
  </si>
  <si>
    <t>MMD522BIN003002</t>
  </si>
  <si>
    <t>IMPRESORA MULTIFUNCIONAL HEWLETT PACKARD OFFICEJET 2410, COLOR GRIS SERIE MY416J22HC</t>
  </si>
  <si>
    <t>MMD522MEE003003</t>
  </si>
  <si>
    <t>NOBREAK TRIPP LITE, COLOR HUESO SERIE BC500300842</t>
  </si>
  <si>
    <t>MMD522BIN006004</t>
  </si>
  <si>
    <t>MONITOR CRT SAMSUNG 1511, COLOR HUESO SERIE AN15HCDX219538M</t>
  </si>
  <si>
    <t>MMD522EAD004005</t>
  </si>
  <si>
    <t>CAMARA DIGITAL 433 HEWLETT PACKARD PHOTOSMART COLOR GRIS PLATA SERIE CN424B10G9</t>
  </si>
  <si>
    <t>MMD522HMH012006</t>
  </si>
  <si>
    <t>SOPLADORA Y ASPIRADORA BLACK DECKER, SERIE 200435-CU COLOR NARANJA/NEGRO</t>
  </si>
  <si>
    <t>MMD522MOB019007</t>
  </si>
  <si>
    <t>MMD522MEE003008</t>
  </si>
  <si>
    <t>NOBREAH BACK UPS RS-900, SERIE QB0545338491, COLOR BLANCO</t>
  </si>
  <si>
    <t>MMD522BIN001009</t>
  </si>
  <si>
    <t>COMPUTADORA HPA EVO DC5100 MT PIV 3.0  GHZ, 512 MB, CDRW, SERIE MXJ6140CYN, COLOR NEGRO GRIS</t>
  </si>
  <si>
    <t>MMD522BIN0010091</t>
  </si>
  <si>
    <t>MONITOR FLAT PANEL L1706 2 TONE, SERIE HPMONPX849AA</t>
  </si>
  <si>
    <t>MMD522MOB003010</t>
  </si>
  <si>
    <t>ARCHIVERO MOD. 13679 COLOR NEGRO DOS CAJONES TAMAÑO CARTA</t>
  </si>
  <si>
    <t>MMD522AEC009011</t>
  </si>
  <si>
    <t>HARD DISK 250 GB 7200 RPM S/N: 040260137</t>
  </si>
  <si>
    <t>MMD522AEC021012</t>
  </si>
  <si>
    <t>BASELINE SWITCH 24PTOS 10/100 S/N.038500034</t>
  </si>
  <si>
    <t>MMD522BIN001013</t>
  </si>
  <si>
    <t>COMPUTADORA HP NOTEBOOK NX6120 EL170LA COLOR COLOR NEGRA, SERIE CNU608100N</t>
  </si>
  <si>
    <t>MMD522MEE003014</t>
  </si>
  <si>
    <t>NOBREAK  600VA, 300 WATT, COLOR BCO-HUESO</t>
  </si>
  <si>
    <t>MMD522MEE004015</t>
  </si>
  <si>
    <t>REGULADOR DE CORRIENTE POR CABLE DE RED, 12 VOLT POWER OVER ETHERNET LINKSYS, COLCOR NEGRO, SERIE RIC00G600561</t>
  </si>
  <si>
    <t>MMD522EAD026016</t>
  </si>
  <si>
    <t>PANTALLA DE PARED SKU: P0076 APOLLO  60195, COLOR NEGRO.</t>
  </si>
  <si>
    <t>MMD522BIN013017</t>
  </si>
  <si>
    <t>KERIOWINROUTE FIREWALL WITH MACAFEE ANTIVIRUS (PARA 20 EQUIPOS DE COMPUTO)</t>
  </si>
  <si>
    <t>MMD522BIN004018</t>
  </si>
  <si>
    <t>COMPUTADORA LAPTOP HP530 PROC. COREDUO T2400, SERIE CND7441GHX</t>
  </si>
  <si>
    <t>MMD522BIN009019</t>
  </si>
  <si>
    <t>SERVIDOR HP ML150G5 E5405, SKU P/N: 450163-001, SSN# MXS83706RC, COLOR NEGRO, CON DISCO DURO SN PHH83090M9.</t>
  </si>
  <si>
    <t>MMD522BIN0090191</t>
  </si>
  <si>
    <t>MONITOR HP SERIE CNC821PSN7, MOD. HSTND/2301/AH, COLOR NEGRO-GRIS.</t>
  </si>
  <si>
    <t>MMD522BIN0090192</t>
  </si>
  <si>
    <t>TECLADO HP 434820-001 SPARES 435302-001, COLOR NEGRO.</t>
  </si>
  <si>
    <t>MMD522BIN0090193</t>
  </si>
  <si>
    <t>MOUSE  HP SPARES P/N: 390937-001 COLOR NEGRO</t>
  </si>
  <si>
    <t>MMD522MEE003020</t>
  </si>
  <si>
    <t>ACSSES POINT LINKSIS WAP, COLOR GRIS-OSCURO, SERIE MDG30G812787.</t>
  </si>
  <si>
    <t>MMD522MEE003021</t>
  </si>
  <si>
    <t>NOBREAK 600VA 300 WATT MODELO NB-600 COLOR HUESO</t>
  </si>
  <si>
    <t>MMD522BIN001022  MMD522BIN0010221  MMD522BIN0010222 MMD522BIN0010223</t>
  </si>
  <si>
    <t xml:space="preserve">COMPUTADORA ACE CI5 650 4G 640G DVDSM CON PROCESADOR INTEL I5 GHz CPU. CON SERIE PSVAV030101010254B2700 MODELO VERION X490G. MONITOR, ETLBPOCI721010A50A40G0 MODELO V193W, TECLADO CON SERIE. KBPS20P15610100953K701 Y MAUSE LZ024HF0J3P. COLOR NEGRO </t>
  </si>
  <si>
    <t>MMD522BIN003023</t>
  </si>
  <si>
    <t xml:space="preserve">IMPRESORA HP LASERJET P2035 CON NUMERO DE SERIE VNB3G08233 COLOR GRIS </t>
  </si>
  <si>
    <t>MMD522EAC009024</t>
  </si>
  <si>
    <t xml:space="preserve">SWITCH LINKSYS ETHERFAST 10/100 16-P WORKGROUP MODELO EZXS16W NUMERO DE SEIRE R4350KC07840 COLOR NEGRO </t>
  </si>
  <si>
    <t>MMD522MEE003025</t>
  </si>
  <si>
    <t>NOBREAK APAC BACK UPS ES 500VA 120V 8 OUTLET</t>
  </si>
  <si>
    <t>MMD522BIN003026</t>
  </si>
  <si>
    <t>Multifuncional Xerox 5020-b 20pp tablolide</t>
  </si>
  <si>
    <t>MMD522BIN003027</t>
  </si>
  <si>
    <t>Multifuncional HP laser jet pro 200 M276NW</t>
  </si>
  <si>
    <t>MMD522MEE003028</t>
  </si>
  <si>
    <t xml:space="preserve">DISCO DURO EXTERNO DE 1TB MARCA ADATA CLASIC CH11, COLOR NEGRO CON PUERTO USB 3.0. </t>
  </si>
  <si>
    <t>MMD522MEE003029</t>
  </si>
  <si>
    <t>KX-NS500 CENTRAL TELEFONICA BASICA CON 18 EXTENSIONES Y 6 LINEAS, DEM 16 EXTENCIONES UNILINEAS, REGULADOR DE VOLTAJE, PROTECTOR DE 6 LINEAS Y REGLA DE 16 KUBEAS</t>
  </si>
  <si>
    <t>MMD522MEE003030</t>
  </si>
  <si>
    <t>TELEFONO DIGITAL DE 8 TECLAS PARA CENTRAL TELEFONICA BASICA</t>
  </si>
  <si>
    <t xml:space="preserve">                                              MMD523BIN001001  MMD523BIN0010012 MMD523BIN0010013</t>
  </si>
  <si>
    <t>COMPUTADORA HEWLETT PACKARD EVO DC5100 COLOR NEGRO/PLATA                                               CON CPU SERIE MXJ550030Y                                                             TECLADO SERIE B93CB0ACPSABCJ                                     MOUSE SERIE F6AB70AUSR58GR</t>
  </si>
  <si>
    <t>MMD523BIN0010011</t>
  </si>
  <si>
    <t xml:space="preserve">MONITOR SERIE CNN53213CR   </t>
  </si>
  <si>
    <t>MMD523EAD038002</t>
  </si>
  <si>
    <t>T.V. PANASONIC MOD. CT-F2136SP SERIE XB60403492 COLOR GRIS</t>
  </si>
  <si>
    <t>MMD523EAD053003</t>
  </si>
  <si>
    <t>DVD/VCR COMBO SONY SERIE 0286258 COLOR NEGRO</t>
  </si>
  <si>
    <t>MMD523EAD054004</t>
  </si>
  <si>
    <t>DISCMAN COLOR GRIS Y PLATA, SERIE WLSIA002694, MARCA PANASONIC SL-CT 520 MP3.</t>
  </si>
  <si>
    <t>MMD523EAD005005</t>
  </si>
  <si>
    <t>CAMARA DIGITAL  SONY DSC-W30/SC E33, SERIE 8479526,  COLOR GRIS-PLATA</t>
  </si>
  <si>
    <t>MMD523EAD005006</t>
  </si>
  <si>
    <t>CAMARA DIGITAL  SONY  MODELO DSC-S650//C E33/SC E33, SERIE 1810455,  COLOR GRIS-PLATA</t>
  </si>
  <si>
    <t>MMD523EAD005007</t>
  </si>
  <si>
    <t>CAMARA FOTOGRAFICA SONY CYBERT-SHOT DSC-W35, SERIE 2284684, COLOR PLATA</t>
  </si>
  <si>
    <t>MMD523EAD004008</t>
  </si>
  <si>
    <t>CAMARA DIGITAL REBEL T1 I 18 – 55 IS KIT, MARCA CANON, SERIE 0370128757, LCD 7.62 CM, PENTIUM 1.3 GHZ, 15.1 MEGA PIXELES 3.4 CUADROS/SEGUNDOS, BATERIA RECARGABLE DE 7.4 V cc  1080mAh Y CARGADOR DE BATERIA AC 100V – 240V 50/60 Hz 15VA – 20VA, COLOR NEGRO</t>
  </si>
  <si>
    <t>MMD523BIN004009</t>
  </si>
  <si>
    <t xml:space="preserve">LAPTOP HP PAVILLION DV4-2114la CON NUMERO DE SERIE CND0120DTF, CON CABLE DE CONEXIÓN Y BATERIA, COLOR BLANCA </t>
  </si>
  <si>
    <t>MMD523BIN003010</t>
  </si>
  <si>
    <t>IMPRESORA BROTHER H-2140 NUMERO DE SERIES.  LOJ989616. U61944L0J989616 COLOR GRIS. INCLUYE CABLE DE INSTALACION, DISCOS HL 2140/2150N 21170W Y WINDOWS 7</t>
  </si>
  <si>
    <t>MMD523BIN003011</t>
  </si>
  <si>
    <t xml:space="preserve">IMPRESORA MULTIFUNCIONAL MARCA HP PHOTO MODELOS B 210 A HP NUMERO DE SERIE CN0B52R7T5, INCLUYE DISCO HP PHOTOS MART PLUS, 4 CARTUCHO DE COLOR ROSA, AMARILLO, AZUL Y NEGRO Y CABLE DE INSTALACION </t>
  </si>
  <si>
    <t>MMD523EAD043012</t>
  </si>
  <si>
    <t>VIDEOCAMARA SONY MODELO DCR-SR20/B CON NUMERO DE SERIE SOL-1820089-E. INCLUYE CABLE ADTADOR Y CARGADOR, COLOR NEGRO</t>
  </si>
  <si>
    <t>MMD523AEC009013</t>
  </si>
  <si>
    <t>DISCO DURO HITACHI X500GB</t>
  </si>
  <si>
    <t>MMD523MOB003014</t>
  </si>
  <si>
    <t xml:space="preserve">ARCHIVERO PROF DE 4 GAVETAS COLOR NEGRO </t>
  </si>
  <si>
    <t>MMD523AD004015</t>
  </si>
  <si>
    <t>CAMARA ESOS REBEL T3L EF-S18-55LSLLCANON DS1263, CORRE VANCHA EW-100DBLL CARGADOR DE BATERIA LC-E8E (SOLO PARAELP8) CABLE INTERFACE CABLE AV STEREO SOFWARE (CD ROM)</t>
  </si>
  <si>
    <r>
      <rPr>
        <sz val="9"/>
        <color rgb="FFFF0000"/>
        <rFont val="Courier New"/>
        <family val="3"/>
      </rPr>
      <t xml:space="preserve">MMD523EAD004016     MMD523EAD0040161 MMD523EAD0040162 MMD523EAD0040163 </t>
    </r>
    <r>
      <rPr>
        <sz val="9"/>
        <rFont val="Courier New"/>
        <family val="3"/>
      </rPr>
      <t>MMD523EAD0040164 MMD523EAD0040165</t>
    </r>
  </si>
  <si>
    <t>EQUIPO DE SONIDO QUE CONSTA DE 01 AMPLIFICADOR JL AUDIO, 2 PARES DE BOCINAS 6*9, 1 CAJON P/BOCINA, 1 STEREO JVC C/USB, 1 PARRILLA, 1 SUJETADOR.</t>
  </si>
  <si>
    <r>
      <t xml:space="preserve">MMD523EAD004017 MMD523EAD0040171 </t>
    </r>
    <r>
      <rPr>
        <sz val="9"/>
        <color rgb="FFFF0000"/>
        <rFont val="Courier New"/>
        <family val="3"/>
      </rPr>
      <t>MMD523EAD0040172</t>
    </r>
    <r>
      <rPr>
        <sz val="9"/>
        <rFont val="Courier New"/>
        <family val="3"/>
      </rPr>
      <t xml:space="preserve"> MMD523EAD0040173  </t>
    </r>
  </si>
  <si>
    <t>MMD512VET001069</t>
  </si>
  <si>
    <t xml:space="preserve">VEHICULO CHEVROLET CUSTOM PICK UP 2001 COLOR BLANCO, SERIE 1GCEC14W71Z108467, PLACAS: GG-78816. </t>
  </si>
  <si>
    <t>MMD515MOB009005</t>
  </si>
  <si>
    <t>MMD542MOB009086DIM</t>
  </si>
  <si>
    <t>ESCRITORIO DE OFICINA METALICO Y MADERA.</t>
  </si>
  <si>
    <t xml:space="preserve">COMPUTADORA MAC 2015/ TECLADO NUMERICO APPLE KEYBOARD S/N: TECAPP013 Y MOUSE S/N: </t>
  </si>
  <si>
    <t>MMD520M0B019002</t>
  </si>
  <si>
    <t xml:space="preserve">SILLA COLOR NEGRA PARA ESCRITORIO </t>
  </si>
  <si>
    <t>MMD512MOB0190</t>
  </si>
  <si>
    <t>CAMARA FOTOGRAFICA CANON T5, KIT LENTE 300, 18 - 55 LENTE.</t>
  </si>
  <si>
    <t xml:space="preserve">MMD513BIN00102271  MMD513BIN0010227 </t>
  </si>
  <si>
    <t>MONITOR SAMSUNG, CPU ACTIVE COOL INTEL PENTUIM, TECLADO, RATON.</t>
  </si>
  <si>
    <t>MMD531ESP011001</t>
  </si>
  <si>
    <t>REVOLVER 38 ESPECIAL SMITH WESSON, COLOR NEGRO SERIE BPD-7780</t>
  </si>
  <si>
    <t>MMD531ESP011002</t>
  </si>
  <si>
    <t>REVOLVER 38 ESPECIAL SMITH WESSON, COLOR NEGRO SERIE BPD-9805</t>
  </si>
  <si>
    <t>MMD531ESP011003</t>
  </si>
  <si>
    <t>REVOLVER 9 MM BERETTA, COLOR NEGRO SERIE H10973Z</t>
  </si>
  <si>
    <t>MMD531ESP011004</t>
  </si>
  <si>
    <t>REVOLVER 9 MM BERETTA, COLOR NEGRO SERIE H10974Z</t>
  </si>
  <si>
    <t>MMD531ESP011005</t>
  </si>
  <si>
    <t>FUSIL AR-15 COLT, COLOR NEGRO SERIE ST-022113</t>
  </si>
  <si>
    <t>MMD531ESP011006</t>
  </si>
  <si>
    <t>FUSIL AR-15 COLT, COLOR NEGRO SERIE ST-021320</t>
  </si>
  <si>
    <t>MMD531ESP011007</t>
  </si>
  <si>
    <t>FUSIL AR-15 COLT, COLOR NEGRO SERIE LGC-013639</t>
  </si>
  <si>
    <t>MMD531ESP011008</t>
  </si>
  <si>
    <t>FUSIL AR-15 COLT, COLOR NEGRO SERIE LGC-014181</t>
  </si>
  <si>
    <t>MMD531ESP012009</t>
  </si>
  <si>
    <t>TONFA DE MADERA S/MARCA, COLOR NEGRO SERIE PR24</t>
  </si>
  <si>
    <t>MMD531ESP012010</t>
  </si>
  <si>
    <t>MMD531ESP012011</t>
  </si>
  <si>
    <t>MMD531ESP012012</t>
  </si>
  <si>
    <t>MMD531ESP012013</t>
  </si>
  <si>
    <t>CHALECO FOSFORESENTE P/VIALIDAD S/ MARCA, COLOR NARANJA S/SERIE</t>
  </si>
  <si>
    <t>MMD531ESP012014</t>
  </si>
  <si>
    <t>MMD531ESP012015</t>
  </si>
  <si>
    <t>MMD531ESP012016</t>
  </si>
  <si>
    <t>MMD531ESP012017</t>
  </si>
  <si>
    <t>MMD531ESP012018</t>
  </si>
  <si>
    <t>MMD531ESP003019</t>
  </si>
  <si>
    <t xml:space="preserve">CHALECO ANTIBALA S/MARCA, COLOR NEGRO S/SERIE </t>
  </si>
  <si>
    <t>MMD531ESP003020</t>
  </si>
  <si>
    <t>MMD531ESP003021</t>
  </si>
  <si>
    <t>MMD531ESP003022</t>
  </si>
  <si>
    <t>MMD531ESP003023</t>
  </si>
  <si>
    <t>MMD531ESP003024</t>
  </si>
  <si>
    <t>MMD531ESP003025</t>
  </si>
  <si>
    <t>MMD531ESP003026</t>
  </si>
  <si>
    <t>MMD531ESP003027</t>
  </si>
  <si>
    <t>MMD531ESP003028</t>
  </si>
  <si>
    <t>MMD531ESP003029</t>
  </si>
  <si>
    <t>MMD531ESP003030</t>
  </si>
  <si>
    <t>MMD531ESP003031</t>
  </si>
  <si>
    <t>MMD531ESP003032</t>
  </si>
  <si>
    <t>MMD531ESP003033</t>
  </si>
  <si>
    <t>MMD531ESP003034</t>
  </si>
  <si>
    <t>MMD531ESP003035</t>
  </si>
  <si>
    <t>MMD531ESP003036</t>
  </si>
  <si>
    <t>MMD531ESP003037</t>
  </si>
  <si>
    <t>MMD531ESP003038</t>
  </si>
  <si>
    <t>MMD531ESP003039</t>
  </si>
  <si>
    <t>MMD531ESP003040</t>
  </si>
  <si>
    <t>MMD531ESP003041</t>
  </si>
  <si>
    <t>MMD531ESP003042</t>
  </si>
  <si>
    <t>MMD531ESP003043</t>
  </si>
  <si>
    <t>MMD531ESP003044</t>
  </si>
  <si>
    <t>MMD531ESP003045</t>
  </si>
  <si>
    <t>MMD531ESP003046</t>
  </si>
  <si>
    <t>MMD531MOB031047</t>
  </si>
  <si>
    <t>BANCO DE ARMAS DE MADERA S/MARCA, COLOR GRIS S/SERIE</t>
  </si>
  <si>
    <t>MMD531MOB031048</t>
  </si>
  <si>
    <t>BANCO DE ARMAS METALICO S/MARCA, COLOR NEGRO S/SERIE</t>
  </si>
  <si>
    <t>MMD531MOB009049</t>
  </si>
  <si>
    <t>ESCRITORIO DE MADERA 6 GAVETAS S/MARCA, COLOR ROJO S/SERIE</t>
  </si>
  <si>
    <t>MMD531MOB012050</t>
  </si>
  <si>
    <t>LOCKER METALICO S/MARCA, COLOR GRIS S/SERIE</t>
  </si>
  <si>
    <t>MMD531MSP006051</t>
  </si>
  <si>
    <t>ESPOSA PEERLESS, COLOR CROMADO SERIE 208028</t>
  </si>
  <si>
    <t>MMD531MSP006052</t>
  </si>
  <si>
    <t>ESPOSA PEERLESS, COLOR CROMADO SERIE 873925</t>
  </si>
  <si>
    <t>MMD531MSP006053</t>
  </si>
  <si>
    <t>ESPOSA PEERLESS, COLOR CROMADO SERIE 209813</t>
  </si>
  <si>
    <t>MMD531MSP006054</t>
  </si>
  <si>
    <t>ESPOSA PEERLESS, COLOR CROMADO SERIE 209803</t>
  </si>
  <si>
    <t>MMD531MSP006055</t>
  </si>
  <si>
    <t>ESPOSA HWC, COLOR CROMADO SERIE 146567</t>
  </si>
  <si>
    <t>MMD531MSP006056</t>
  </si>
  <si>
    <t>ESPOSA PEERLESS, COLOR CROMADO SERIE 210081</t>
  </si>
  <si>
    <t>MMD531MSP006057</t>
  </si>
  <si>
    <t>ESPOSA S/MARCA, COLOR NEGRO S/SERIE</t>
  </si>
  <si>
    <t>MMD531MSP006058</t>
  </si>
  <si>
    <t>ESPOSA HWC, COLOR CROMADO SERIE 146565</t>
  </si>
  <si>
    <t>MMD531MSP006059</t>
  </si>
  <si>
    <t>ESPOSA PEERLESS, COLOR CROMADO SERIE 353058</t>
  </si>
  <si>
    <t>MMD531MSP006060</t>
  </si>
  <si>
    <t>ESPOSA PEERLESS, COLOR CROMADO SERIE 350407</t>
  </si>
  <si>
    <t>MMD531MSP006061</t>
  </si>
  <si>
    <t>ESPOSA PEERLESS, COLOR CROMADO SERIE 350474</t>
  </si>
  <si>
    <t>MMD531MSP006062</t>
  </si>
  <si>
    <t>ESPOSA PEERLESS, COLOR CROMADO SERIE 353118</t>
  </si>
  <si>
    <t>MMD531MSP006063</t>
  </si>
  <si>
    <t>ESPOSA PEERLESS, COLOR CROMADO SERIE 353131</t>
  </si>
  <si>
    <t>MMD531MSP006064</t>
  </si>
  <si>
    <t>ESPOSA HWC, COLOR CROMADO SERIE 441675</t>
  </si>
  <si>
    <t>MMD531MSP006065</t>
  </si>
  <si>
    <t>ESPOSA HWC, COLOR CROMADO SERIE 349429</t>
  </si>
  <si>
    <t>MMD531MOB015066</t>
  </si>
  <si>
    <t>MUEBLES PARA COMPUTADORA PRINTAFORM, COLOR MADERA S/SERIE</t>
  </si>
  <si>
    <t>MMD531ESP002067</t>
  </si>
  <si>
    <t>CASCO BALISTICO S/MARCA, COLOR NEGRO S/SERIE</t>
  </si>
  <si>
    <t>MMD531MOB003068</t>
  </si>
  <si>
    <t>ARCHIVERO DE 4 GAVETAS S/MARCA, COLOR MADERA S/SERIE</t>
  </si>
  <si>
    <t>MMD531MOB009069</t>
  </si>
  <si>
    <t>ESCRITORIO DE 4 CAJONES S/MARCA, COLOR MADERA S/SERIE</t>
  </si>
  <si>
    <t>MMD531MOB020070</t>
  </si>
  <si>
    <t>SILLON RECLINABLE S/MARCA, COLOR CAFÉ S/SERIE</t>
  </si>
  <si>
    <t xml:space="preserve">                                   MMD531BIN001071 MMD531BIN0010711 MMD531BIN0010712</t>
  </si>
  <si>
    <t>COMPUTADORA ENSAMBLADA CON CPU 24X MAX S/SERIE COLOR GRIS                                                             MONITOR ACER SERIE M133D018802 COLOR BEIGE TECLADO KEY-BOAD SERIE 95183 COLOR BEIGE</t>
  </si>
  <si>
    <t>MMD531BIN003072</t>
  </si>
  <si>
    <t>IMPRESORA HEWLETT PACKARD DESK JET 640C, COLOR GRIS CON AZUL SERIE MX0AR131HM</t>
  </si>
  <si>
    <t>MMD531BIN003073</t>
  </si>
  <si>
    <t>IMPRESORA HEWLETT PACKARD LASER JET, COLOR GRIS SERIE USHB966201</t>
  </si>
  <si>
    <r>
      <t xml:space="preserve">                                   MMD531BIN001074 </t>
    </r>
    <r>
      <rPr>
        <sz val="9"/>
        <color indexed="10"/>
        <rFont val="Courier New"/>
        <family val="3"/>
      </rPr>
      <t>MMD531BIN0010741</t>
    </r>
    <r>
      <rPr>
        <sz val="9"/>
        <rFont val="Courier New"/>
        <family val="3"/>
      </rPr>
      <t xml:space="preserve"> MMD531BIN0010742 MMD531BIN0010743 MMD531BIN0010744</t>
    </r>
  </si>
  <si>
    <t>COMPUTADORA ENSAMBLADA CON CPU S/MARCA S/SERIE COLOR BEIGE                                                                MONITOR HEWLETT PACKARD SERIE 20028718 COLOR GRIS                                                                          TECLADO MICROSOFT SERIE 1500556 COLOR BLANCO MOUSE GENIUS SERIE 9901500593 COLOR BLANCO            2 BOCINAS JS S/SERIE COLOR VERDE</t>
  </si>
  <si>
    <t>MMD531BIN003075</t>
  </si>
  <si>
    <t>IMPRESORA HEWLETT PACKARD LASSER JET 6L, COLOR GRIS S/SERIE</t>
  </si>
  <si>
    <t>MMD531BIN001076</t>
  </si>
  <si>
    <t>COMPUTADORA HEWLETT PACKARD COLOR GRIS</t>
  </si>
  <si>
    <t>MMD531MOB012077</t>
  </si>
  <si>
    <t>LOCKER DE MADERA S/MARCA, COLOR BLANCO S/SERIE</t>
  </si>
  <si>
    <t>MMD531MOB009078</t>
  </si>
  <si>
    <t>MMD531EAC005079</t>
  </si>
  <si>
    <t>REPETIDOR S/MARCA, COLOR BEIGE S/SERIE</t>
  </si>
  <si>
    <t>MMD531MOB033080</t>
  </si>
  <si>
    <t>TAMBOR PARA BANDA DE GUERRA S/MARCA, COLOR DORADO S/SERIE</t>
  </si>
  <si>
    <t>MMD531MOB033081</t>
  </si>
  <si>
    <t>MMD531MOB033082</t>
  </si>
  <si>
    <t>MMD531MOB033083</t>
  </si>
  <si>
    <t>MMD531MOB033084</t>
  </si>
  <si>
    <t>MMD531MOB033085</t>
  </si>
  <si>
    <t>MMD531MOB033086</t>
  </si>
  <si>
    <t>MMD531MOB033087</t>
  </si>
  <si>
    <t>MMD531MOB033088</t>
  </si>
  <si>
    <t>MMD531MOB033089</t>
  </si>
  <si>
    <t>MMD531MOB033090</t>
  </si>
  <si>
    <t>MMD531MOB033091</t>
  </si>
  <si>
    <t>MMD531MOB033092</t>
  </si>
  <si>
    <t>MMD531MOB033093</t>
  </si>
  <si>
    <t>TROMPETA PARA BANDA DE GUERRA S/MARCA, COLOR DORADO S/SERIE</t>
  </si>
  <si>
    <t>MMD531MOB033094</t>
  </si>
  <si>
    <t>MMD531MOB033095</t>
  </si>
  <si>
    <t>MMD531MOB033096</t>
  </si>
  <si>
    <t>MMD531MOB033097</t>
  </si>
  <si>
    <t>MMD531MOB033098</t>
  </si>
  <si>
    <t>MMD531MOB033099</t>
  </si>
  <si>
    <t>MMD531MOB033100</t>
  </si>
  <si>
    <t>MMD531MOB033101</t>
  </si>
  <si>
    <t>MMD531MOB033102</t>
  </si>
  <si>
    <t>MMD531MOB033103</t>
  </si>
  <si>
    <t>MMD531MOB033104</t>
  </si>
  <si>
    <t>MMD531MOB033105</t>
  </si>
  <si>
    <t>MMD531MED003106</t>
  </si>
  <si>
    <t>MEDIO CAMPER PARA CAMIONETA PICK-UP S/MARCA,COLOR BLANCO S/SERIE</t>
  </si>
  <si>
    <t>MMD531MED003107</t>
  </si>
  <si>
    <t>MMD531MED004108</t>
  </si>
  <si>
    <t xml:space="preserve">ROLL BAR'S EN TUBO DE 3" PARA CAMIONETA PICK-UP S/MARCA, COLOR NEGRO S/SERIE </t>
  </si>
  <si>
    <t>MMD531MED004109</t>
  </si>
  <si>
    <t>MMD531MED004110</t>
  </si>
  <si>
    <t>MMD531MED004111</t>
  </si>
  <si>
    <t>MMD531EAC007112</t>
  </si>
  <si>
    <t>RADIO BANDA CIVIL MAXON, COLOR NEGRO SERIE 801022537</t>
  </si>
  <si>
    <t>MMD531EAC007113</t>
  </si>
  <si>
    <t>RADIO BANDA CIVIL MAXON, COLOR NEGRO SERIE 801014006</t>
  </si>
  <si>
    <t>MMD531EAC007114</t>
  </si>
  <si>
    <t>RADIO BANDA CIVIL MAXON, COLOR NEGRO SERIE 801021743</t>
  </si>
  <si>
    <t>MMD531EAC007115</t>
  </si>
  <si>
    <t>RADIO BANDA CIVIL MAXON, COLOR NEGRO SERIE 801021356</t>
  </si>
  <si>
    <t>MMD531EAC007116</t>
  </si>
  <si>
    <t>RADIO BANDA CIVIL MAXON, COLOR NEGRO S/SERIE</t>
  </si>
  <si>
    <t>MMD531EAC010117</t>
  </si>
  <si>
    <t>RADIO PORTATIL MOTOROLA, COLOR NEGRO SERIE 188FUU9458</t>
  </si>
  <si>
    <t>MMD531EAC010118</t>
  </si>
  <si>
    <t>RADIO PORTATIL MOTOROLA, COLOR NEGRO SERIE 188FVU2041</t>
  </si>
  <si>
    <t>MMD531EAC010119</t>
  </si>
  <si>
    <t>RADIO PORTATIL MOTOROLA, COLOR NEGRO SERIE 188FUU2670</t>
  </si>
  <si>
    <t>MMD531EAC010120</t>
  </si>
  <si>
    <t>RADIO PORTATIL MOTOROLA, COLOR NEGRO SERIE 188FVU2554</t>
  </si>
  <si>
    <t>MMD531EAC010121</t>
  </si>
  <si>
    <t>RADIO PORTATIL MOTOROLA, COLOR NEGRO SERIE 188FUU9412</t>
  </si>
  <si>
    <t>MMD531EAC010122</t>
  </si>
  <si>
    <t>RADIO PORTATIL MOTOROLA, COLOR NEGRO SERIE 188FVU2655</t>
  </si>
  <si>
    <t>MMD531EAC010123</t>
  </si>
  <si>
    <t>RADIO PORTATIL MOTOROLA, COLOR NEGRO SERIE 188FVU2643</t>
  </si>
  <si>
    <t>MMD531EAC010124</t>
  </si>
  <si>
    <t>RADIO PORTATIL MOTOROLA, COLOR NEGRO SERIE 188FUU9444</t>
  </si>
  <si>
    <t>MMD531EAC010125</t>
  </si>
  <si>
    <t>RADIO PORTATIL MOTOROLA, COLOR NEGRO SERIE 672TZLB747</t>
  </si>
  <si>
    <t>MMD531EAC010126</t>
  </si>
  <si>
    <t>RADIO PORTATIL MOTOROLA, COLOR NEGRO SERIE 672TZLB706</t>
  </si>
  <si>
    <t>MMD531EAC010127</t>
  </si>
  <si>
    <t>RADIO PORTATIL MOTOROLA, COLOR NEGRO SERIE 672TZLB990</t>
  </si>
  <si>
    <t>MMD531EAC010128</t>
  </si>
  <si>
    <t>RADIO PORTATIL MOTOROLA, COLOR NEGRO SERIE 672TZLB965</t>
  </si>
  <si>
    <t>MMD531EAC007129</t>
  </si>
  <si>
    <t>RADIO MOVIL TRONKAL MOTOROLA,COLOR NEGRO SERIE 760SWH5945</t>
  </si>
  <si>
    <t>MMD531EAC007130</t>
  </si>
  <si>
    <t>RADIO MOVIL TRONKAL MOTOROLA,COLOR NEGRO SERIE 760SWM6038</t>
  </si>
  <si>
    <t>MMD531EAC007131</t>
  </si>
  <si>
    <t>RADIO MOVIL TRONKAL MOTOROLA,COLOR NEGRO SERIE 760SWP5347</t>
  </si>
  <si>
    <t>MMD531EAC007132</t>
  </si>
  <si>
    <t>RADIO MOVIL TRONKAL MOTOROLA,COLOR NEGRO SERIE 760SWP5339</t>
  </si>
  <si>
    <t>MMD531EAC010133</t>
  </si>
  <si>
    <t>RADIO MOVIL TRONKAL MOTOROLA,COLOR NEGRO SERIE 678SWZ6103</t>
  </si>
  <si>
    <t>MMD531EAC010134</t>
  </si>
  <si>
    <t>RADIO MOVIL TRONKAL MOTOROLA,COLOR NEGRO SERIE 678SWZ6275</t>
  </si>
  <si>
    <t>MMD531EAC010135</t>
  </si>
  <si>
    <t>RADIO MOVIL TRONKAL MOTOROLA,COLOR NEGRO SERIE 678SWZ6104</t>
  </si>
  <si>
    <t>MMD531EAC010136</t>
  </si>
  <si>
    <t>RADIO MOVIL TRONKAL MOTOROLA,COLOR NEGRO SERIE 678SWZ6171</t>
  </si>
  <si>
    <t>MMD531EAC010137</t>
  </si>
  <si>
    <t>RADIO MOVIL TRONKAL MOTOROLA,COLOR NEGRO SERIE 678SWZ6224</t>
  </si>
  <si>
    <t>MMD531EAC010138</t>
  </si>
  <si>
    <t>RADIO MOVIL TRONKAL MOTOROLA,COLOR NEGRO SERIE 678SWZ6178</t>
  </si>
  <si>
    <t>MMD531EAC010139</t>
  </si>
  <si>
    <t>RADIO MOVIL TRONKAL MOTOROLA,COLOR NEGRO SERIE 278SXB6214</t>
  </si>
  <si>
    <t>MMD531MOB014140</t>
  </si>
  <si>
    <t>MESA MODULAR S/MARCA, COLOR CAOBA S/ SERIE</t>
  </si>
  <si>
    <t>MMD531MOB014141</t>
  </si>
  <si>
    <t>MMD531MOB014142</t>
  </si>
  <si>
    <t>MMD531MOB014143</t>
  </si>
  <si>
    <t>MMD531EAC005144</t>
  </si>
  <si>
    <t>RADIO BASE MOTOROLA, COLOR NEGRO SERIE 682FAA2525</t>
  </si>
  <si>
    <t>MMD531MEE004145</t>
  </si>
  <si>
    <t>REGULADOR FUENTE DE PODER ASTRON RS12, COLOR NEGRO SERIE 200090127</t>
  </si>
  <si>
    <t>MMD531MEE004146</t>
  </si>
  <si>
    <t>REGULADOR FUENTE DE PODER ASTRON RS12, COLOR NEGRO SERIE 97050013</t>
  </si>
  <si>
    <t>MMD531MEE004147</t>
  </si>
  <si>
    <t>REGULADOR FUENTE DE PODER SAMELX, COLOR NEGRO S/SERIE</t>
  </si>
  <si>
    <t>MMD531MEE004148</t>
  </si>
  <si>
    <t>REGULADO FUENTE DE PODER SECOM, COLOR NEGRO SERIE S14</t>
  </si>
  <si>
    <t>MMD531MEE004149</t>
  </si>
  <si>
    <t>REGULADOR FUENTE DE PODER SEC, COLOR NEGRO SERIE SYS15089</t>
  </si>
  <si>
    <t>MMD531EAC005150</t>
  </si>
  <si>
    <t>RADIO BASE TRONKAL MOTOROLA, COLOR NEGRO SERIE 760SEP5705</t>
  </si>
  <si>
    <t>MMD531EAC005151</t>
  </si>
  <si>
    <t>RADIO BASE TRONKAL MOTOROLA, COLOR NEGRO SERIE 760SWV6802</t>
  </si>
  <si>
    <t>MMD531MOB014152</t>
  </si>
  <si>
    <t>MESA PARA JUNTAS S/MARCA, COLOR CAOBA S/SERIE</t>
  </si>
  <si>
    <t>MMD531EAC005153</t>
  </si>
  <si>
    <t>ANTENA PARA BASE S/MARCA, COLOR ROJO S/SERIE</t>
  </si>
  <si>
    <t>MMD531EAC005154</t>
  </si>
  <si>
    <t>MMD531MOB028155</t>
  </si>
  <si>
    <t>MODULO DE TRABAJO "U" S/MARCA, COLOR CAOBA S/SERIE</t>
  </si>
  <si>
    <t>MMD531EAC010156</t>
  </si>
  <si>
    <t>RADIO MOTOROLA, COLOR VERDE SERIE 422FAW2311</t>
  </si>
  <si>
    <t>MMD531EAC010157</t>
  </si>
  <si>
    <t>RADIO MOTOROLA, COLOR VERDE SERIE 422FAW2993</t>
  </si>
  <si>
    <t>MMD531EAC010158</t>
  </si>
  <si>
    <t>RADIO MOTOROLA, COLOR VERDE SERIE 422FAW0936</t>
  </si>
  <si>
    <t>MMD531EAC010159</t>
  </si>
  <si>
    <t>RADIO MOTOROLA, COLOR VERDE SERIE 422FAW1982</t>
  </si>
  <si>
    <t>MMD531EAC010160</t>
  </si>
  <si>
    <t>RADIO MOTOROLA, COLOR VERDE SERIE 422FAE2452</t>
  </si>
  <si>
    <t>MMD531EAC010161</t>
  </si>
  <si>
    <t>RADIO MOTOROLA, COLOR VERDE SERIE 422FAE2294</t>
  </si>
  <si>
    <t>MMD531EAC010162</t>
  </si>
  <si>
    <t>RADIO MOTOROLA, COLOR VERDE SERIE 422FAE3101</t>
  </si>
  <si>
    <t>MMD531EAC010163</t>
  </si>
  <si>
    <t>RADIO MOTOROLA, COLOR VERDE SERIE 422FAW2725</t>
  </si>
  <si>
    <t>MMD531EAC010164</t>
  </si>
  <si>
    <t>RADIO MOTOROLA, COLOR VERDE SERIE 422FAE3093</t>
  </si>
  <si>
    <t>MMD531EAC010165</t>
  </si>
  <si>
    <t>RADIO MOTOROLA, COLOR VERDE SERIE 422FAW0544</t>
  </si>
  <si>
    <t>MMD531EAC010166</t>
  </si>
  <si>
    <t>RADIO MOTOROLA, COLOR VERDE SERIE 422FAW2999</t>
  </si>
  <si>
    <t>MMD531EAC010167</t>
  </si>
  <si>
    <t>RADIO MOTOROLA, COLOR VERDE SERIE 422FAW3157</t>
  </si>
  <si>
    <t>MMD531EAC010168</t>
  </si>
  <si>
    <t>RADIO MOTOROLA, COLOR VERDE SERIE 422FAW0792</t>
  </si>
  <si>
    <t>MMD531EAC010169</t>
  </si>
  <si>
    <t>RADIO MOTOROLA, COLOR VERDE SERIE 422FAW2194</t>
  </si>
  <si>
    <t>MMD531EAC010170</t>
  </si>
  <si>
    <t>RADIO MOTOROLA, COLOR VERDE SERIE 422FAW2509</t>
  </si>
  <si>
    <t>MMD531EAC010171</t>
  </si>
  <si>
    <t>RADIO MOTOROLA, COLOR VERDE SERIE 422FAW2403</t>
  </si>
  <si>
    <t>MMD531EAC010172</t>
  </si>
  <si>
    <t>RADIO MOTOROLA, COLOR VERDE SERIE 422FAE2220</t>
  </si>
  <si>
    <t>MMD531EAC010173</t>
  </si>
  <si>
    <t>RADIO MOTOROLA, COLOR VERDE SERIE 422FAE2010</t>
  </si>
  <si>
    <t>MMD531EAC010174</t>
  </si>
  <si>
    <t>RADIO MOTOROLA, COLOR VERDE SERIE 422FAE3021</t>
  </si>
  <si>
    <t>MMD531EAC007175</t>
  </si>
  <si>
    <t>RADIO MOVIL  MOTOROLA, COLOR NEGRO SERIE 799TUW5658</t>
  </si>
  <si>
    <t>MMD531EAC005176</t>
  </si>
  <si>
    <t>REPETIDOR KENWOOD, COLOR GRIS SERIE 40800008</t>
  </si>
  <si>
    <t>MMD531BIN003177</t>
  </si>
  <si>
    <t>IMPRESORA EPSON STILUS C42SX, COLOR GRIS S/SERIE</t>
  </si>
  <si>
    <t>MMD531EAC010178</t>
  </si>
  <si>
    <t>RADIO KENWOOD TK, COLOR NEGRO SERIE 30500797</t>
  </si>
  <si>
    <t>MMD531EAC010179</t>
  </si>
  <si>
    <t>RADIO KENWOOD TK, COLOR NEGRO SERIE 40700531</t>
  </si>
  <si>
    <t>MMD531EAC010180</t>
  </si>
  <si>
    <t>RADIO KENWOOD TK, COLOR NEGRO SERIE 40602648</t>
  </si>
  <si>
    <t>MMD531MDI006181</t>
  </si>
  <si>
    <t>TANQUES DE GAS P/VEHICULO S/MARCA, COLOR BLANCO S/ SERIE</t>
  </si>
  <si>
    <t>MMD531MDI006182</t>
  </si>
  <si>
    <t>MMD531MDI006183</t>
  </si>
  <si>
    <t>MMD531MDI006184</t>
  </si>
  <si>
    <t>MMD531MEE004185</t>
  </si>
  <si>
    <t>REGULADOR SOLA BASIC, COLOR BEIGE SERIE E97D23853</t>
  </si>
  <si>
    <t>MMD531EAD040186</t>
  </si>
  <si>
    <t>VENTILADOR VENTI-KEN PARA ENFRIAMIENTO DE REPETIDOR, COLOR NEGRO S/ SERIE</t>
  </si>
  <si>
    <t>MMD531EAD040187</t>
  </si>
  <si>
    <t>MMD531MOB020188</t>
  </si>
  <si>
    <t>SILLON  S/ MARCA, COLOR NEGRO S/ SERIE</t>
  </si>
  <si>
    <t>MMD531MOB019189</t>
  </si>
  <si>
    <t>SILLA S/MARCA, COLOR NEGRO S/SERIE</t>
  </si>
  <si>
    <t>MMD531EAC012190</t>
  </si>
  <si>
    <t>TELEFONO ALCATEL, COLOR GRIS SERIE 613-D14</t>
  </si>
  <si>
    <t>MMD531EAC012191</t>
  </si>
  <si>
    <t>TELEFONO PANASONIC, COLOR NEGRO SERIE KXTS6LX</t>
  </si>
  <si>
    <t>MMD531EAC010192</t>
  </si>
  <si>
    <t>RADIO KENWOOD TK, COLOR NEGRO SERIE 51100208</t>
  </si>
  <si>
    <t>MMD531EAC010193</t>
  </si>
  <si>
    <t>RADIO KENWOOD TK, COLOR NEGRO SERIE 51000154</t>
  </si>
  <si>
    <t>MMD531EAC010194</t>
  </si>
  <si>
    <t>RADIO KENWOOD TK, COLOR NEGRO SERIE 51000155</t>
  </si>
  <si>
    <t>MMD531EAC010195</t>
  </si>
  <si>
    <t>RADIO KENWOOD TK, COLOR NEGRO SERIE 50500213</t>
  </si>
  <si>
    <t>MMD531EAC010196</t>
  </si>
  <si>
    <t>RADIO KENWOOD TK, COLOR NEGRO SERIE 50500214</t>
  </si>
  <si>
    <t>MMD531EAC010197</t>
  </si>
  <si>
    <t>RADIO KENWOOD TK, COLOR NEGRO SERIE 51000561</t>
  </si>
  <si>
    <t>MMD531EAC010198</t>
  </si>
  <si>
    <t>RADIO KENWOOD TK, COLOR NEGRO SERIE 51100206</t>
  </si>
  <si>
    <t>MMD531EAC010199</t>
  </si>
  <si>
    <t>RADIO KENWOOD TK, COLOR NEGRO SERIE 51100207</t>
  </si>
  <si>
    <t>MMD531EAC010200</t>
  </si>
  <si>
    <t>RADIO KENWOOD TK, COLOR NEGRO SERIE 51100209</t>
  </si>
  <si>
    <t>MMD531EAD006201</t>
  </si>
  <si>
    <t>MEZCLADORA DE AGUA 0101 (DESPACHADOR DE AGUA) SUNBEAM COLOR BLANCO, S/ SERIE</t>
  </si>
  <si>
    <r>
      <t xml:space="preserve">                                     </t>
    </r>
    <r>
      <rPr>
        <sz val="9"/>
        <color indexed="10"/>
        <rFont val="Courier New"/>
        <family val="3"/>
      </rPr>
      <t>MMD531BIN001202</t>
    </r>
    <r>
      <rPr>
        <sz val="9"/>
        <rFont val="Courier New"/>
        <family val="3"/>
      </rPr>
      <t xml:space="preserve"> MMD531BIN0012021 MMD531BIN0012022 MMD531BIN0012023 MMD531BIN0012024</t>
    </r>
  </si>
  <si>
    <t>COMPUTADORA HEWLETT PACKARD PAVILION A710 COLOR NEGRO CON CPU SERIE MXK44030TK         MONITOR SERIE CNN43217NV                                 TECLADO SERIE BN42508183                                      MOUSE SERIE K042827969                                                    2 BOCINAS SATELLITE S/SERIE</t>
  </si>
  <si>
    <t>MMD531MOB014203</t>
  </si>
  <si>
    <t>MESA PLEGABLE LIFETIME, COLOR BLANCO S/SERIE</t>
  </si>
  <si>
    <t>MMD531MOB014204</t>
  </si>
  <si>
    <t>MMD531EAD004205</t>
  </si>
  <si>
    <t>CAMARA DIGITAL HEWLETT PACKARD, COLOR GRIS SERIE CN45TCC81FP</t>
  </si>
  <si>
    <t>MMD531EAC010206</t>
  </si>
  <si>
    <t>RADIO PORTATIL KENWOOD, COLOR NEGRO SERIE 61101022</t>
  </si>
  <si>
    <t>MMD531EAC010207</t>
  </si>
  <si>
    <t>RADIO PORTATIL KENWOOD, COLOR NEGRO SERIE 61101021</t>
  </si>
  <si>
    <t>MMD531EAC012208</t>
  </si>
  <si>
    <t>TELEFONO MODERN PHONE, COLOR BLANCO S/SERIE</t>
  </si>
  <si>
    <t>MMD531MED002209</t>
  </si>
  <si>
    <t>ESCALERA DE TIJERA CUPRUM, COLOR ALUMINIO SERIE 964100965</t>
  </si>
  <si>
    <t>MMD531MDI004210</t>
  </si>
  <si>
    <t>EXTINGUIDOR S/MARCA, COLOR ROJO S/SERIE</t>
  </si>
  <si>
    <t>MMD531MDI004211</t>
  </si>
  <si>
    <t>MMD531MDI004212</t>
  </si>
  <si>
    <t>MMD531MDI004213</t>
  </si>
  <si>
    <t>MMD531MDI004214</t>
  </si>
  <si>
    <t>MMD531RAH004215</t>
  </si>
  <si>
    <t>BOMBA ASPERSORA COOPER, COLOR AMARILLO S/SERIE</t>
  </si>
  <si>
    <t>MMD531RAH004216</t>
  </si>
  <si>
    <t>MMD531RAH004217</t>
  </si>
  <si>
    <t>MMD531RAH004218</t>
  </si>
  <si>
    <t>MMD531RAH004219</t>
  </si>
  <si>
    <t>MMD531RAH043220</t>
  </si>
  <si>
    <t>TERMOMETRO INALAMBRICO CON DOS EXTENCIONES RADIO SHACK, COLOR BEIGE S/SERIE</t>
  </si>
  <si>
    <t>MMD531MED002221</t>
  </si>
  <si>
    <t>ESCALERA ESTN T-III 32" 494-3 DE ALUMINIO</t>
  </si>
  <si>
    <t>MMD531EAD003222</t>
  </si>
  <si>
    <t>VC DVD 105 MOD. DCR SERIE 817164</t>
  </si>
  <si>
    <t>MMD531EAD003223</t>
  </si>
  <si>
    <t>VC DVD 105 MOD. DCR SERIE 817981</t>
  </si>
  <si>
    <t>MMD531BIN003224</t>
  </si>
  <si>
    <t>IMPRESORA EPSON LX-300 SERIE ETUY351683</t>
  </si>
  <si>
    <t>MMD531MOB015225</t>
  </si>
  <si>
    <t>MUEBLE PARA COMPUTADORA PRINTAFORM 2-508 N KANZAS</t>
  </si>
  <si>
    <t>MMD531MOB015226</t>
  </si>
  <si>
    <t>MUEBLE PARA COMPUTADORA PRINTAFORM MESA TORRE MED. NOGAL 208N YORK</t>
  </si>
  <si>
    <t>MMD531MOB003227</t>
  </si>
  <si>
    <t>ARCHIVERO METALICO 04 GAVETAS</t>
  </si>
  <si>
    <t>MMD531MOB003228</t>
  </si>
  <si>
    <t>MMD531MOB020229</t>
  </si>
  <si>
    <t>SILLON VISIT. 1PZAS.S-BRAZOS OVH-12</t>
  </si>
  <si>
    <t>MMD531MOB020230</t>
  </si>
  <si>
    <t>SILLON VISIT. 1PZAS.S-BRAZOS PVH-12</t>
  </si>
  <si>
    <t>MMD531MOB019231</t>
  </si>
  <si>
    <t>SILLA MONACO PRINTAFORM C/DESCANZABRAZOS S-306GA</t>
  </si>
  <si>
    <t>MMD531MOB019232</t>
  </si>
  <si>
    <t>MMD531MOB019233</t>
  </si>
  <si>
    <t>MMD531BIN004234</t>
  </si>
  <si>
    <t>COMPUTADORA LAPTOP 6710BCOREDUO1.8, 1024 MB, SERIE CNU7211DSW</t>
  </si>
  <si>
    <t>MMD531MEE008235</t>
  </si>
  <si>
    <t>FUENTE DE PODER  HP VECTRA VL420, 4151-075234</t>
  </si>
  <si>
    <t>MMD531EAD031236</t>
  </si>
  <si>
    <t>REFRIGERARDOR WHIRLPOOL WS5501Q COLOR BLANCO, SERIE VRW1301121</t>
  </si>
  <si>
    <t>MMD531EAC010237</t>
  </si>
  <si>
    <t>RADIO MOVIL KENWOOD MOD. TK7102 8 CANALES, SERIE 90900634</t>
  </si>
  <si>
    <t>MMD531EAC010238</t>
  </si>
  <si>
    <t>RADIO MOVIL KENWOOD MOD. TK7102 8 CANALES, SERIE 91000999</t>
  </si>
  <si>
    <t>MMD531EAC010239</t>
  </si>
  <si>
    <t>RADIO MOVIL KENWOOD MOD. TK7102 8 CANALES, SERIE 91001281</t>
  </si>
  <si>
    <t>MMD531XXX240</t>
  </si>
  <si>
    <t>CAMARA COLOR P/EXTERIOR, MODELO VB1CPHR-W36, COLOR NEGRO</t>
  </si>
  <si>
    <t>MMD531XXX241</t>
  </si>
  <si>
    <t>MMD531XXX242</t>
  </si>
  <si>
    <t>CUADRIPLEXOR A COLOR MODELO QPCF, SERIE Y0010010160, COLOR GRIS</t>
  </si>
  <si>
    <t>MMD531EAC009243</t>
  </si>
  <si>
    <t>FAX LEXMARRK MULTIFUNCIONAL X4270, SERIE 0351YG97012</t>
  </si>
  <si>
    <t>MMD531EAD042244</t>
  </si>
  <si>
    <t>VIDEOPROYECTOR MARCA BENQ, MOD. MP-611C, SERIE PD5C601572MVD</t>
  </si>
  <si>
    <t>MMD531EAD004245</t>
  </si>
  <si>
    <t>CAMARA DIGTAL SONY CYBERSHOT DSC-W300, COLOR GRIS OSCURO, SERIE 0005367138</t>
  </si>
  <si>
    <t>MMD531EAD044246</t>
  </si>
  <si>
    <t>VIDEO GRABADORA MARCA LG COLOR PLATA MODELO TL-AT131M, SERIE 408KV00198LG</t>
  </si>
  <si>
    <t>MMD531ESP014247</t>
  </si>
  <si>
    <t>CAMARA DE VIGILANCIA PARA EXTERIOR</t>
  </si>
  <si>
    <t>MMD531ESP014248</t>
  </si>
  <si>
    <t>MMD531ESP014249</t>
  </si>
  <si>
    <t>MMD531ESP014250</t>
  </si>
  <si>
    <t>MMD531EAC010251</t>
  </si>
  <si>
    <t>RADIO PORTATIL MARCA KENWOOD COLOR NEGRO, SERIE A8B00560</t>
  </si>
  <si>
    <t>MMD531EAC010252</t>
  </si>
  <si>
    <t>RADIO PORTATIL MARCA KENWOOD COLOR NEGRO, SERIE A8B00658</t>
  </si>
  <si>
    <t>MMD531EAC010253</t>
  </si>
  <si>
    <t>RADIO PORTATIL MARCA KENWOOD COLOR NEGRO, SERIE A8B00170</t>
  </si>
  <si>
    <t>MMD531EAC010254</t>
  </si>
  <si>
    <t>RADIO PORTATIL MARCA KENWOOD COLOR NEGRO, SERIE A8B00657</t>
  </si>
  <si>
    <t>MMD531EAC010255</t>
  </si>
  <si>
    <t>RADIO PORTATIL MARCA KENWOOD COLOR NEGRO, SERIE A8B00655</t>
  </si>
  <si>
    <t>MMD531EAC010256</t>
  </si>
  <si>
    <t>RADIO PORTATIL MARCA KENWOOD COLOR NEGRO, SERIE A8B00167</t>
  </si>
  <si>
    <t>MMD531VUB003257</t>
  </si>
  <si>
    <t>BANDERIN BORDADO COLOR NEGRO, CON EL ESCUDO DEL MUNICIPIO Y LA LEYENDA "DIRECCION DE SEGURIDAD PUBLICA Y VIALIDAD H AYUNTAMIENTO 2009-2012" S/MARCA</t>
  </si>
  <si>
    <t>MMD531EAC005258</t>
  </si>
  <si>
    <t>REPETIDOR EN VHF 45 WATTS MODELO MODELO MAUDGC 2AA N/SERIE FLN3083B MOTOROLA  CON DUPLEXER FUENTE REGULADA CON PROGRAMACION N/SERIE 14-SYS4630 COLOR NEGRO</t>
  </si>
  <si>
    <t>13,920.00</t>
  </si>
  <si>
    <t xml:space="preserve">MMD531BIN001259 MMD531BIN0012591 MMD531BIN0012592 </t>
  </si>
  <si>
    <t>COMPUTADORA COMPAQ CON CPU CON N/SERIE MXX0050JC2 MODELO CQ2000, MONITOR N/SERIE 3CQ92155DJ MODELO CQ2009, TECLADO N/SERIE PUAV1003004115, UN CARGADOR N/SERIE 9Z04442601 Y UN CD SOFTWARE</t>
  </si>
  <si>
    <t>MMD531BIN0012593</t>
  </si>
  <si>
    <t>RATON N/SERIE PSB0949061850</t>
  </si>
  <si>
    <t>MMD531EAD004260</t>
  </si>
  <si>
    <t>CAMARA DIGITAL FUJI A220 CON N/SERIE 9WC33364, CON ESTUCHE LAMNORCHINI LA605B, CARGADOR KODAK 2HR K6350-C+4 Y TARJETA SD KINGSTON 2GB</t>
  </si>
  <si>
    <t>MMD531EAD008261 MMD531EAD0082612</t>
  </si>
  <si>
    <t xml:space="preserve">2 MICROFONO KENWOOD P/RADIO MOVIL Y 1 BATERIA MOTOROLA P/RADIO LTS2000 </t>
  </si>
  <si>
    <t>MMD531BIN001262 MMD531BIN0012621 MMD531BIN0012622 MMD531BIN0012623 MMD531BIN0012624</t>
  </si>
  <si>
    <t>COMPUTADORA LANIX DUAL CORE E5400 A 2.7 MEMORIA 26B CON CPU LANIX N/S1007878212, MONITOR N/S Q09A5JA000808, TECLADO N/S. 10034217778E, MOUSE N/S 1668900805647 Y BOCINAS 09E03257</t>
  </si>
  <si>
    <t>MMD531BIN003263</t>
  </si>
  <si>
    <t>IMPRESORA LASER HP P1102W 19PPS B/N CARTA N/S VNB3430041 COLOR NEGRA</t>
  </si>
  <si>
    <t>MMD531EAC009264</t>
  </si>
  <si>
    <t>FAX PANASONIC KT-FT 981 MODEM 9.6 KBPS VEL. DE TRASMICION DE 15S X PAGINA ALIMENTADOR DE ORIG. P/10 HOJAS RECEPCION DE DOC. SIN PAPEL HASTA 28PAS</t>
  </si>
  <si>
    <t>MMD531MOB019265</t>
  </si>
  <si>
    <t>SILLA EJCUTIVA CON MALLA COLOR NEGRA</t>
  </si>
  <si>
    <t>MMD531MOB019266</t>
  </si>
  <si>
    <t>MMD531MOB019267</t>
  </si>
  <si>
    <r>
      <rPr>
        <sz val="9"/>
        <color rgb="FFFF0000"/>
        <rFont val="Courier New"/>
        <family val="3"/>
      </rPr>
      <t xml:space="preserve">MMD531EAC010269 </t>
    </r>
    <r>
      <rPr>
        <sz val="9"/>
        <rFont val="Courier New"/>
        <family val="3"/>
      </rPr>
      <t xml:space="preserve"> MMD531EAC010270  </t>
    </r>
    <r>
      <rPr>
        <sz val="9"/>
        <color rgb="FFFF0000"/>
        <rFont val="Courier New"/>
        <family val="3"/>
      </rPr>
      <t xml:space="preserve">MMD531EAC010271  MMD531EAC010272 </t>
    </r>
    <r>
      <rPr>
        <sz val="9"/>
        <rFont val="Courier New"/>
        <family val="3"/>
      </rPr>
      <t>MMD531EAC010273 MMD531EAC010274</t>
    </r>
  </si>
  <si>
    <t>RADIOS PORTATILES TK-2102G DE 16 CANALES, 5 WATTS DE PONTENCIA, BANDA VHF INCLUYE, BATERIA, CARCADOR, CLIP, ANTENA, Y PROGRAMACION, NO, DE SERIE. B0B01607, B0B00995, B0B01608, B0A00343, B0A00533 Y B0B01299</t>
  </si>
  <si>
    <t>2700.00 C/U</t>
  </si>
  <si>
    <t>MMD531EAC010275</t>
  </si>
  <si>
    <t>FUENTE DE ALIMENTACION ASTRON RS20A</t>
  </si>
  <si>
    <t>MMD531EAC010276 MMD531EAC010277</t>
  </si>
  <si>
    <t>MICROFONO KENWOOD KMC30</t>
  </si>
  <si>
    <t>MMD531EAC010278</t>
  </si>
  <si>
    <t>FUENTE DE ALIMENTACION ASTRON RS20A SERIE 2013050271</t>
  </si>
  <si>
    <t>MMD531BIN003279</t>
  </si>
  <si>
    <t xml:space="preserve">IMPRESORA MULTIFUNCIONAL LASER JET M1132, COLOR NEGRO.  </t>
  </si>
  <si>
    <t>MMD531VET001001</t>
  </si>
  <si>
    <t>VEHICULO MOTOCICLETA HONDA CB 250W MODELO 1998 SERIE JH2MC2486WK000146, COLOR ROJO</t>
  </si>
  <si>
    <t>MMD531VET001002</t>
  </si>
  <si>
    <t>VEHICULO MOTOCICLETA HONDA CB 250W MODELO 1998, SERIE JH2MC2489WK000135, COLOR ROJO</t>
  </si>
  <si>
    <t>MMD531VET001003</t>
  </si>
  <si>
    <t>VEHICULO MOTOCICLETA SUZUKI GZ 250 MODELO 2004, SERIE 9FSNJ48A65C001511, COLOR ROJO/NEGRO</t>
  </si>
  <si>
    <t>MMD531VET001004</t>
  </si>
  <si>
    <t>VEHICULO MOTOCICLETA SUZUKI GZ 250 MODELO 2004, SERIE 9FSNJ48A65C001525, COLOR ROJO/NEGRO</t>
  </si>
  <si>
    <t>MMD531VET001005</t>
  </si>
  <si>
    <t>VEHICULO MOTOCICLETA HONDA XR 250 MODELO 2004, SERIE 9C2MD34094R320060, COLOR BLANCO</t>
  </si>
  <si>
    <t>MMD531VET001006</t>
  </si>
  <si>
    <t>VEHICULO MOTOCICLETA HONDA XR 250 MODELO 2004, SERIE 9C2MD34084R320101, COLOR BLANCO</t>
  </si>
  <si>
    <t>MMD531VET001083</t>
  </si>
  <si>
    <t>VEHICULO MOTOCICLETA HONDA XR-250 MODELO 2006, SERIE 9C2MD34016R600266, COLOR AZUL</t>
  </si>
  <si>
    <t>MMD531VET001084</t>
  </si>
  <si>
    <t>VEHICULO MOTOCICLETA HONDA XR-250 MODELO 2006, SERIE 9C2MD34096R600256, COLOR AZUL</t>
  </si>
  <si>
    <t>MMD531VET001010</t>
  </si>
  <si>
    <t>VEHICULO PICK UP FORD F-150  MODELO 1998, SERIE 3FTDF1729WMB07552, COLOR BLANCO OXFORD</t>
  </si>
  <si>
    <t>MMD531VET001014</t>
  </si>
  <si>
    <t>VEHICULO PICK UP CUSTOM 2500 CHEVROLET MODELO 2002, SERIE 1GCEC14W42Z176839, COLOR BLANCO</t>
  </si>
  <si>
    <t>MMD531VET001015</t>
  </si>
  <si>
    <t>VEHICULO TSURU NISSAN MODELO 2002, SERIE 3N1EB31S82K373898,COLOR BLANCO</t>
  </si>
  <si>
    <t>MMD531VET001016</t>
  </si>
  <si>
    <t>VEHICULO PICK UP 4X4 RAM DODGE MODELO 2002, SERIE 3B7JF26Y62M262231, COLOR BLANCO</t>
  </si>
  <si>
    <t>MMD531VET001017</t>
  </si>
  <si>
    <t>VEHICULO PICK UP SILVERADO CHEVROLET MODELO 2003, SERIE 1GCEC14X53Z236654, COLOR BLANCO</t>
  </si>
  <si>
    <t>MMD531VET001020</t>
  </si>
  <si>
    <t>VEHICULO PICK UP SILVERADO CHEVROLET MODELO 2004, SERIE 1GCEC14X44Z241720, COLOR BLANCO</t>
  </si>
  <si>
    <t>MMD531VET001021</t>
  </si>
  <si>
    <t>VEHICULO PICK UP RAM DODGE MODELO 2004, SERIE 1D7HA16K04J169763, COLOR BLANCO</t>
  </si>
  <si>
    <t>MMD531VET001022</t>
  </si>
  <si>
    <t>VEHICULO SONORA CHEVROLET MODELO 2001, SERIE 1GNEC13R41J243665,COLOR ROJO</t>
  </si>
  <si>
    <t>MMD531VET001079</t>
  </si>
  <si>
    <t xml:space="preserve">Marca: Chevrolet tipo Silverado 1500 cabina regular modelo 2005 color blaco num serie 3GBEC14X55M110402 placas: P03856 </t>
  </si>
  <si>
    <t>MMD531VET001080</t>
  </si>
  <si>
    <t>VEHICULO TSURU NISSAN MODELO 2005, SERIE 3N1EB31S-55K348929 COLOR BLANCO POLAR</t>
  </si>
  <si>
    <t>MMD531VET001082</t>
  </si>
  <si>
    <t>VEHICULO PICK-UP SILVERADO MODELO 2007, SERIE 3GBEC14X67M100724</t>
  </si>
  <si>
    <t>MMD531VET001085</t>
  </si>
  <si>
    <t xml:space="preserve">CASETA MOVIL MARCA FERBER MODELO 2006, SERIE 3ARBWJ1096EAB0022, PLACAS 2FZ4729. </t>
  </si>
  <si>
    <t>MMD531VET001091</t>
  </si>
  <si>
    <t xml:space="preserve">VEHICULO PICK-UP FORD MODELO 2008, COLOR BLANCO, SERIE 3FTGF17278MA30289, placas P03858. </t>
  </si>
  <si>
    <t>MMD531VET001092</t>
  </si>
  <si>
    <t>VEHICULO PICK-UP FORD MODELO 2008, COLOR BLANCO, SERIE 3FTGF17278MA30308</t>
  </si>
  <si>
    <t>MMD531VET001093</t>
  </si>
  <si>
    <t>VEHICULO PICK-UP FORD MODELO 2008, COLOR BLANCO, SERIE 3FTGF17278MA30285</t>
  </si>
  <si>
    <t>MMD531VET001095</t>
  </si>
  <si>
    <t>VEHICULO MOTOSICLETA NUEVA XR 125 L COLOR BLANCO MARCA HONDA 2012 CON NUMERO DE CHASIS LTMJD19A5C5302602</t>
  </si>
  <si>
    <t>MMD531VET001096</t>
  </si>
  <si>
    <t xml:space="preserve">VEHICULO NUEVO NACIONAL SILVERADO 1500 CAB REG  SERIE 3GCNC9CX7CG199381 MOTOR HECHO EN MEXICO MODELO 2012 TRASMISION MANUAL DE 5 VELOCIDADES, MOTOR 4.3L 6 CILINDROS, PLACAS PO3867. </t>
  </si>
  <si>
    <t>MMD531VET001097</t>
  </si>
  <si>
    <t xml:space="preserve">VEHICULO NUEVO NACIONAL SILVERADO 1500 CAB REG  SERIE 3GCNC9CX3CG201997 MOTOR HECHO EN MEXICO MODELO 2012 TRASMISION MANUAL DE 5 VELOCIDADES, MOTOR 4.3L 6 CILINDROS, PLACAS DE CIRCULACION PO 3865. </t>
  </si>
  <si>
    <t>MMD531VET001098</t>
  </si>
  <si>
    <t xml:space="preserve">VEHICULO NUEVO NACIONAL SILVERADO 1500 CAB REG  SERIE 3GCNC9CX6CG202433 MOTOR HECHO EN MEXICO MODELO 2012 TRASMISION MANUAL DE 5 VELOCIDADES, MOTOR 4.3L 6 CILINDROS, PLACAS DE CIRCULACION PO 3866. </t>
  </si>
  <si>
    <t>MMD531VET001099</t>
  </si>
  <si>
    <t>VEHICULO MOTOSICLETA NUEVA XR 125 L COLOR BLANCO MARCA HONDA 2012 CON NUMERO DE CHASIS LTMJD19A3C5302601</t>
  </si>
  <si>
    <t>MMD531VET001100</t>
  </si>
  <si>
    <t xml:space="preserve">VEHICULO NUEVO NACIONAL SILVERADO 1500 CB REG SERIE 3GCNC9EX2DG349301 MOTOR HECHO EN MEXICO MOD 2013 TRANSMISION AUTOMATICA PLACAS 82230. </t>
  </si>
  <si>
    <t>MMD531VET0010101</t>
  </si>
  <si>
    <t xml:space="preserve">CB 150 INVICTA MOTOCICLETA NUEVA COLOR NEGRO AÑO 2015, MARCA HONDA NUMERO DE CHASIS ME4KC194XF8010366, DEPORTICA NO DE MOTOR KC19E81010337 CILINDRAJE 150CC. </t>
  </si>
  <si>
    <t>MMD531VET0010102</t>
  </si>
  <si>
    <t xml:space="preserve">CB 150 INVICTA MOTOCICLETA NUEVA COLOR NEGRO AÑO 2015, MARCA HONDA NUMERO DE CHASIS ME4KC1946F8010364, DEPORTICA NO DE MOTOR KC19E81010339 CILINDRAJE 150CC. </t>
  </si>
  <si>
    <t>MMD531VET0010103</t>
  </si>
  <si>
    <t xml:space="preserve">VEHICULO CHEVROLET PICK UP 2008, NO DE SERIE 3GCEC14X28M118392, PLACAS DE CIRCULACION P07347. </t>
  </si>
  <si>
    <t>MMD531VET0010104</t>
  </si>
  <si>
    <t>Núm. Control: 4724, marca: CHECROLET, tipo: SILVERADO CABINA REGULAR, modelo: 2003, color: BLANCO, núm. De serie: 1GCEC14X33Z346649, placas: M01146.</t>
  </si>
  <si>
    <t>MMD531VET0010105</t>
  </si>
  <si>
    <t>MMD531VET0010106</t>
  </si>
  <si>
    <t>REMOLQUE NUEVO TIPO OFICINA UN SOLO EJE, C/AIRE ACOND. SIN MARCA MODELO 2015, COLOR BLANCO, SERIE 3C9RMCAR7F1151428, PLACAS AFZ5897</t>
  </si>
  <si>
    <t>MMD531VET0010107</t>
  </si>
  <si>
    <t>REMOLQUE NUEVO TIPO OFICINA UN SOLO EJE, C/AIRE ACOND. SIN MARCA MODELO 2015, COLOR BLANCO, SERIE 3C9RMCAR9F1151429, PLACAS AFZ5898</t>
  </si>
  <si>
    <t>MMD531BIN003280</t>
  </si>
  <si>
    <t xml:space="preserve">IMPRESORA EPSON  MODELO L-310 NO. PARTE C11CE57301 </t>
  </si>
  <si>
    <t>MMD531BIN003281; MMD531BIN003282</t>
  </si>
  <si>
    <t>COMPUTADORA HP PAVILON 20-R153LA AIO AMO E1-6015 OC 1.40HGz /6GB/500GB/19.45/TOUCH/LT3-1/ALT/OVO-RW/WINO 10H</t>
  </si>
  <si>
    <t>MMD531BIN003283</t>
  </si>
  <si>
    <t>SIN CLAVE</t>
  </si>
  <si>
    <t>PORTATIL HP N3050 RAM 4G DISCO 1T PANTALLA 14", WINDOWS 10</t>
  </si>
  <si>
    <t>VEHICULO NUEVO J1R FORD RANGER SA CREW CAB XL 4X2 MODELO 2015, COLOR EXT, AZUL PANTONE, COLOR INT. TELA TIPO CUBO GRIS. SERIE 8AFRR5AA4F6350358, 8AFRR5AA7F6344442, 8AFRR5AA2F6344476, 8AFRR5AA4F6350361.</t>
  </si>
  <si>
    <t>ESCALERA METALICA UPRUM, COLOR ALUMINIO SERIE 964100965</t>
  </si>
  <si>
    <t>MMD532EAC009001</t>
  </si>
  <si>
    <t>FAX MARCA BROTHER MODELO 275-25 MEM O. ALI. 10 PAGS SERIE L9K037665, COLOR HUESO</t>
  </si>
  <si>
    <r>
      <rPr>
        <sz val="9"/>
        <color indexed="60"/>
        <rFont val="Courier New"/>
        <family val="3"/>
      </rPr>
      <t xml:space="preserve">MMD532EAC010002 (EXTRVIADO) </t>
    </r>
    <r>
      <rPr>
        <sz val="9"/>
        <color indexed="10"/>
        <rFont val="Courier New"/>
        <family val="3"/>
      </rPr>
      <t>MMD532EAC010003</t>
    </r>
    <r>
      <rPr>
        <sz val="9"/>
        <rFont val="Courier New"/>
        <family val="3"/>
      </rPr>
      <t xml:space="preserve"> (QUEMADO) MMD532EAC010004</t>
    </r>
  </si>
  <si>
    <t xml:space="preserve">RADIO PORTATIL MARCA VERTEX-ESTANDAR MODELO VX-351 BANDA VHF, 16 CANALES, ANTENAS, CARGADOR RAPIDO, MANUAL DE USUARIO, NUMERO DE SERIE 8H181835, 8H181825, 8H181826 </t>
  </si>
  <si>
    <t>MMD532EAC007005</t>
  </si>
  <si>
    <t xml:space="preserve">RADIO COMUICACION MOVIL MARCA VERTX-ESTANDAR MODELO VX-220, 128 CANALES, 50 WATTS DE POTENCIA, VHF CABLE DE ALIMENTCION, PORTA MICROFONO, MANUAL DE USUARIO, BRAKET, TORNILLERIA, NO SERIE 9K37249, CON ANTENA MOVIL MARCA  MAXRAD DE ALTA GANANCIA Y LINEA DE TRANSMICION COMPLETA </t>
  </si>
  <si>
    <t>MMD532EAC016006</t>
  </si>
  <si>
    <t>KIT SEÑALIZACION AUDITIVA SIRENA ELECTRONICA MARCA WHWLWN MODELO 255SL100 WATTS DE POTENCIA, 12 VCD, NO SERIE 62009, BOCINAS ALTA VOZ MARCA SIGNAL MODELO D60AL 100 WATTS</t>
  </si>
  <si>
    <t>MMD532EAC017007 MMD532EAC017008 MMD532EAC017009</t>
  </si>
  <si>
    <t>KIT DE ANTENAS PARA BANDA TRUNKING 800 MHZ4.5 MTS DE CABLE CUAXIAL RG-58U, CONECTOR MINI, MONTAJE NMO.</t>
  </si>
  <si>
    <t>MMD532EAD004010</t>
  </si>
  <si>
    <t xml:space="preserve">CAMARA FUJFILM COLOR AZUL REY N/SERIE 9WC51555 10.2 MEGA PIXELS GARGADOR MODELO NO AC-5VAU, CLAVE DEL USB Y MANUAL </t>
  </si>
  <si>
    <t>1,899.00</t>
  </si>
  <si>
    <t>MM532EAD015011</t>
  </si>
  <si>
    <t xml:space="preserve"> COPIADORA SAMSUNG VEL 23 PPM RESOLUCION 1200 X 1200 DPI CICLO MENSUAL DE 12,000 PPM MEM RAM DE 64 MB, COPIA CARTA VON FUNCION DE SCANNER,IMPRESORA, COPIADORA CON N/SERIE Z2UWBFAZ300559</t>
  </si>
  <si>
    <t>MMD532BIN001012 MMD532BIN0010121 MMD532BIN0010122 MMD532BIN0010123  MMD532BIN0010124</t>
  </si>
  <si>
    <t>COMPUADORA LANIX MON 15.6" DURAL CORE E5400 A 2.7 MEM RAM 2GB D.D. 320 QUEMADOR DVD TARJETA RED LECTOR MEMORIAS 5 EN 1 CPU N/S 1011914516 MONITOR N/S  T18A7JA006423, TECLADO GEMIUX, MOUSE N/S 10070077577E Y BOCINAS LANIX N/S DS006V3A32503 MODELO SP005 COLR NEGRA</t>
  </si>
  <si>
    <t>MMD532EAC018013 MMD532EAC0180131 MMD532EAC0180132 MMD532EAC0180133 MMD532EAC0180134</t>
  </si>
  <si>
    <t xml:space="preserve"> PAQUETE DE SEÑALIZACION AUDIO-VISUAL DE 1 TORRERA- 1 KIT DE STROBOS 2 CLAROS 1 DOMO SUPERIOR ROJO, 2 DOMOS INFERIOR ROJO </t>
  </si>
  <si>
    <t>MMD532EAC0007014</t>
  </si>
  <si>
    <t>RADIO MOVIL MARCA HYT MODELO TM-600 BANDA VHF NUEMERO DE SERIE O7417B0640</t>
  </si>
  <si>
    <t>MMD532MOB019015</t>
  </si>
  <si>
    <t>SILLA SECRETARIAL NEGRA</t>
  </si>
  <si>
    <t>MMD532MOB019016</t>
  </si>
  <si>
    <t>CENTRO DE TRABAJO CON ORGANIZA</t>
  </si>
  <si>
    <t>MMD532EAD00420</t>
  </si>
  <si>
    <t>CAMARA DIGITAL COLOR MORADO 11625289</t>
  </si>
  <si>
    <t>MMD532EAC010017 MMD532EAC010018 MMD532EAC010019</t>
  </si>
  <si>
    <t>RADIO DE COMUNICACIÓN PORTATIL MARCA HYT MODELO TC 700 V, CARGADOR BATERIA CLIP PARA EL CINTO, CORREA DE MANO Y ANTENA</t>
  </si>
  <si>
    <t>MMD531VET001055</t>
  </si>
  <si>
    <t xml:space="preserve">VEHICULO CHASIS LARGO ESTACAS NISSAN MODELO 2001, SERIE 3N6CD15S71K061418, COLOR BLANCO, PLACAS E01232. </t>
  </si>
  <si>
    <t>MMD531VET001056</t>
  </si>
  <si>
    <t xml:space="preserve">VEHICULO BOMBERO FORD MODELO 1990, SERIE 1FDKF37GOLNA45597, COLOR BLANCO. </t>
  </si>
  <si>
    <t>MMD531VET001094</t>
  </si>
  <si>
    <t xml:space="preserve">VEHICULO PICK-UP FORD CURIER MODELO 2008, COLOR BLANCO, SERIE 9BFBT32N587872449, PLACAS E01233. </t>
  </si>
  <si>
    <t>113,059,00</t>
  </si>
  <si>
    <t xml:space="preserve">VEHICULO MARCA CHEVROLET TIPO PICK UP NO DE SERIE:1GCEC14W8YZ215389, COLOR BLANCO CON PLACAS DE CIRCULACION E01344. </t>
  </si>
  <si>
    <t>VEHICULO MARCA FORD TIPO EXPLORER SPORT TRACK 4*4, MODELO 2001 COLOR ROJO, NO DE SERIE: 1FMZU77E7IUA33105, PLACAS DE CIRCULACIO: GP10322.</t>
  </si>
  <si>
    <t>MMD542MOB015001</t>
  </si>
  <si>
    <t>MUEBLE PARA COMPUTADORA PRINTAFORM, COLOR MADERA S/SERIE</t>
  </si>
  <si>
    <t>MMD542MOB015002</t>
  </si>
  <si>
    <t>MMD542MOB015003</t>
  </si>
  <si>
    <t>MMD542MOB015004</t>
  </si>
  <si>
    <t>MMD542MOB020005</t>
  </si>
  <si>
    <t>SILLON RESPALDO ALTO, S/MARCA, S/ SERIE, COLOR NEGRO</t>
  </si>
  <si>
    <t>MMD542EAD009006</t>
  </si>
  <si>
    <t>EQUIPO DE DIBUJO ROTRING, INCLUYE 12 REGLAS DE GIA, 9 CONOS 1 COMPAS Y 4 ESTILOGRAFOS , S/SERIE, COLOR VERDE</t>
  </si>
  <si>
    <t>MMD542EAD009007</t>
  </si>
  <si>
    <t>EQUIPO   PARA DIBUJO, INCLUYE 11-REGLAS DE GIA, 1 COMPAS Y  7 ESTILOGRAFOS. LEROY KE, S/SERIE, COLOR VERDE</t>
  </si>
  <si>
    <t>MMD542EAD005008</t>
  </si>
  <si>
    <t xml:space="preserve">CAMARA MINOLTA, SERIE 99406679, COLOR NEGRO </t>
  </si>
  <si>
    <t>MMD542BIN006009</t>
  </si>
  <si>
    <t>MONITOR BTC COLOR GRIS, SERIE  8838013693 CON BOCINAS  SPEAKER , SERIE 8290021983</t>
  </si>
  <si>
    <t>MMD542MOB009010</t>
  </si>
  <si>
    <t>ESCRITORIO SECRETARIAL,S/MARCA, S/SERIE, COLOR CREMA.</t>
  </si>
  <si>
    <t>MMD542MOB019011</t>
  </si>
  <si>
    <t>SILLA PARA VISITANTE S/MARCA, S/SERIE, COLOR  NEGRO.</t>
  </si>
  <si>
    <t>MMD542MOB019012</t>
  </si>
  <si>
    <t>SILLA MODULO PARA  VISITANTE, S/MARCA, S/SERIE, COLOR NEGRO.</t>
  </si>
  <si>
    <t>MMD542MOB010013</t>
  </si>
  <si>
    <t>ESTANTE METALICO S/MARCA, COLOR GRIS S/SERIE QUE CONSTA DE 25 CHAROLAS Y 12 POSTES CON SUS TORNILLOS</t>
  </si>
  <si>
    <t>MMD542MOB003014</t>
  </si>
  <si>
    <t>ARCHIVERO METALICO, S/MARCA , S/SERIE , COLOR GRIS</t>
  </si>
  <si>
    <t>MMD542MOB014015</t>
  </si>
  <si>
    <t>MESA PARA MAQUINA DE ESCRIBIR, S/MARCA, S/SERIE, COLOR  GRIS</t>
  </si>
  <si>
    <t>MMD542BIN003016</t>
  </si>
  <si>
    <t>IMPRESORA LASER 4050 HP, S/SERIE, COLOR GRIS CLARO</t>
  </si>
  <si>
    <t>MMD542MOB28017</t>
  </si>
  <si>
    <t>MODULO DE TRABAJO  WORKSTATION IMEWO, S/SERIE, COLOR ROBLE</t>
  </si>
  <si>
    <t>MMD542BIN012018</t>
  </si>
  <si>
    <t xml:space="preserve">SCANER CAMA  PLANA 5200 HP, SERIE C7190A, COLOR GRIS CLARO.  </t>
  </si>
  <si>
    <t>MMD542MEE004019</t>
  </si>
  <si>
    <t>REGULADOR DE VOLTAJE  SOLA BASIC, SERIE E-99-K-24270, COLOR  CREMA</t>
  </si>
  <si>
    <t xml:space="preserve"> MMD542BIN001020 MMD542BIN0010201 MMD542BIN0010202 MMD542BIN0010203 MMD542BIN0010204</t>
  </si>
  <si>
    <t>COMPUTADORA ENSAMBLADA COLOR GRIS CON CPU 52X MAX LG S/SERIE                                    MONITOR AIMCE SERIE TX92620277           TECLADO OFFICE DEPOT SERIE EP35226G       MOUSE GENIUS CE S/SERIE                            BOCINAS NIMBLE S/SERIE</t>
  </si>
  <si>
    <t>MMD542BIN003021</t>
  </si>
  <si>
    <t>IMPRESORA PLOTER DESIGNJET D-500 PRINTER HP, PARA PLANOS, SERIE C362000474, COLOR GRIS CON NEGRO</t>
  </si>
  <si>
    <t>MMD542BIN003022</t>
  </si>
  <si>
    <t>IMPRESORA LASSER JET 1200 HP, S/SERIE, COLOR GRIS</t>
  </si>
  <si>
    <t>MMD542BIN003023</t>
  </si>
  <si>
    <t>IMPRESORA LASSER JET 1200 HP, S/SERIE COLOR GRIS.</t>
  </si>
  <si>
    <r>
      <t xml:space="preserve">MMD542BIN001024 </t>
    </r>
    <r>
      <rPr>
        <sz val="9"/>
        <color rgb="FFFF0000"/>
        <rFont val="Courier New"/>
        <family val="3"/>
      </rPr>
      <t xml:space="preserve">MMD542BIN0010241 </t>
    </r>
    <r>
      <rPr>
        <sz val="9"/>
        <rFont val="Courier New"/>
        <family val="3"/>
      </rPr>
      <t>MMD542BIN0010242 MMD542BIN0010243 MMD542BIN0010244</t>
    </r>
  </si>
  <si>
    <t xml:space="preserve">COMPUTADORA HEWLETT PACKARD COMPAQ COLOR NEGRO CON CPU  SERIE 3D27KXLE31M9 MONITOR SERIE 230BK28PB002                    TECLADO SERIE C0204113693                         MOUSE S-69 S/SERIE                                       BOCINAS PLATINUM JBL S/SERIE </t>
  </si>
  <si>
    <t>MMD542MEE004025</t>
  </si>
  <si>
    <t>REGULADOR DE VOLTAJE  SOLA BASIC, SERIE E-95-C3240, COLOR  CREMA</t>
  </si>
  <si>
    <t>MMD542BIN001026 MMD542BIN0010261 MMD542BIN0010262 MMD542BIN0010263 MMD542BIN0010264</t>
  </si>
  <si>
    <t xml:space="preserve">COMPUTADORA HEWLETT PACKARD COMPAQ COLOR NEGRO CON CPU SERIE 3D27KXLE306L MONITOR SERIE 227BK28PA211                    TECLADO SERIE C0204118657                          MOUSE S-69 S/SERIE                                       BOCINAS JBL S/SERIE </t>
  </si>
  <si>
    <t>MMD542BIN003027</t>
  </si>
  <si>
    <t>IMPRESORA DE INYECCION DE TINTA 845 HP, S/SERIE COLOR NEGRO</t>
  </si>
  <si>
    <t>MMD542BIN004028</t>
  </si>
  <si>
    <t>LAPTOP 1700 HEWLETT PACKARD COMPAQ, SERIE 2V23KNG31M1T, COLOR GRIS/ NEGRO.</t>
  </si>
  <si>
    <t>MMD542MEE004029</t>
  </si>
  <si>
    <t>REGULADOR DE  VOLTAJE  SOLA BASIC , SERIE E0-2F26733, COLOR NEGRO.</t>
  </si>
  <si>
    <t>MMD542MEE004030</t>
  </si>
  <si>
    <t>REGULADOR DE VOLTAJE SOLA BASIC , S/SERIE, COLOR NEGRO.</t>
  </si>
  <si>
    <t>MMD542BIN001031</t>
  </si>
  <si>
    <t>IMPRESORA DE INYECCION DE TINTA  DESK JET 3820 HP, S/SERIE, COLOR GRIS /AZUL.</t>
  </si>
  <si>
    <t>MMD542EAD005032</t>
  </si>
  <si>
    <t>CAMARA SURE SHOT NO LOCALIZADA</t>
  </si>
  <si>
    <t>MMD542BIN003033</t>
  </si>
  <si>
    <t xml:space="preserve">IMPRESORA LASSER 1100 HEWLETT PACKARD S/SERIE, COLOR GRIS   </t>
  </si>
  <si>
    <t>MMD542MEE004034</t>
  </si>
  <si>
    <t xml:space="preserve">REGULADOR DE VOLTAJE TDE, S/SERIE, COLOR NEGRO  </t>
  </si>
  <si>
    <t>MMD542MOB019035</t>
  </si>
  <si>
    <t>SILLA PARA VISITANTE HAMER, S/MARCA, S/SERIE, COLOR  NEGRO.</t>
  </si>
  <si>
    <t>MMD542MOB019036</t>
  </si>
  <si>
    <t>SILLA  PARA VISITANTE HAMER, S/MARCA, S/SERIE, COLOR  NEGRO.</t>
  </si>
  <si>
    <t>MMD542MEE004037</t>
  </si>
  <si>
    <t xml:space="preserve">REGULADOR DE  VOLTAJE SOLA BASIC, SERIE E00110133, COLOR NEGRO </t>
  </si>
  <si>
    <t>MMD542EAD005038</t>
  </si>
  <si>
    <t>CAMARA FOTOGRAFICA INSTANTANEA FUJI FILM,  S/SERIE COLOR NEGRO</t>
  </si>
  <si>
    <t>MMD542MOB028039</t>
  </si>
  <si>
    <t>MODULO DE TRABAJO ESTACION "U" S/MARCA, S/SERIE COLOR NEGRO/GRIS</t>
  </si>
  <si>
    <t>MMD542MOB028040</t>
  </si>
  <si>
    <t>MMD542MOB001041</t>
  </si>
  <si>
    <t>ALACENA DE COMPRIMIDOS 2 PUERTAS S/MARCA, S/SERIE COLOR MADERA</t>
  </si>
  <si>
    <t>MMD542EAC012042</t>
  </si>
  <si>
    <t>TELEFONO PANASONIC, SERIE 4LAEE050212 COLOR GRIS</t>
  </si>
  <si>
    <t>MMD542EAC012043</t>
  </si>
  <si>
    <t>TELEFONO TELMEX,  S/SERIE COLOR BEIGE</t>
  </si>
  <si>
    <t>MMD542MOB003044</t>
  </si>
  <si>
    <t>ARCHIVERO  METALICO 4 GAVETAS S/MARCA, S/SERIE COLOR GRIS OSCURO</t>
  </si>
  <si>
    <t>MMD542EAD022045</t>
  </si>
  <si>
    <t>MAQUINA DE ESCRIBIR MECANICA OLYMPIA, SERIE M85396490 COLOR GRIS</t>
  </si>
  <si>
    <t>MMD542MOB04046</t>
  </si>
  <si>
    <t>BANCO  DE MADERA, S/MARCA, S/SERIE, COLOR MADERA</t>
  </si>
  <si>
    <t>MMD542MOB004047</t>
  </si>
  <si>
    <t>BANCO DE ESTRUCTURA METALICA, S/MARCA, S/SERIE, COLOR VERDE</t>
  </si>
  <si>
    <t>MMD542BIN001048 MMD542BIN0010481 MMD542BIN0010482 MMD542BIN0010483 MMD542BIN0010484</t>
  </si>
  <si>
    <t xml:space="preserve">COMPUTADORA HEWLETT PACKARD CON CPU SERIE MX75070759 COLOR CREMA                        MONITOR SERIE  KR74503775 COLOR GRIS TECLADO  SERIE J7332F0073 COLOR BEIGE   MOUSE SERIE LZB74606185 COLOR GRIS     BOCINAS GENIUS S/SERIE COLOR  GRIS </t>
  </si>
  <si>
    <t>MMD542EAD005049</t>
  </si>
  <si>
    <t>CAMARA FOTOGRAFICA BF-800 CANON, SERIE 24557558, COLOR CREMA</t>
  </si>
  <si>
    <t>MMD542MOB020050</t>
  </si>
  <si>
    <t>SILLON EJECUTIVO GENOVA, S/SERIE, COLOR NEGRO</t>
  </si>
  <si>
    <t>MMD542MOB019051</t>
  </si>
  <si>
    <t>SILLA PARA VISITANTE GENOVA, S/SERIE COLOR NEGRO</t>
  </si>
  <si>
    <t>MMD542MOB019052</t>
  </si>
  <si>
    <t>MMD542MOB028053</t>
  </si>
  <si>
    <t>ESTACION DE TRABAJO EJECUTIVA S/MARCA, S/SERIE, COLOR MADERA</t>
  </si>
  <si>
    <t xml:space="preserve">MMD542EAD050054             </t>
  </si>
  <si>
    <t>ESTACION TOTAL SOKKIA SERIE 138891 COLOR VERDE/GRIS QUE INCLUYE:                                      1 TRIPIE SOKKIA S/SERIE COLOR GRIS/COBRE CON CORREA NEGRA                                                          1 BASTON S/MARCA S/SERIE COLOR ROJO/BLANCO/GRIS CON FUNDA AMARILLA Y CORREA NEGRA                                                          1 PRISMA OPTIMA S/SERIE  COLOR NARANJA                1 CABLE PARA CONEXION A LA COMPUTADORA S/MARCA S/SERIE COLOR BEIGE                               1 CARGADOR SOKKIA SERIE NLA COLOR NEGRO       1 PILA SOKKIA S/SERIE COLOR NEGRO                     1 CD CON SOFWEAR DE COMUNICACIONES Y           1 ESTUCHE SOKKIA S/SERIE COLOR NARANJA CON CORREA NEGRA</t>
  </si>
  <si>
    <t>MMD542EAD051055</t>
  </si>
  <si>
    <t>PRISMA OPTIMA SOKKIA S/SERIE COLOR NARANJA</t>
  </si>
  <si>
    <t>MMD542EAD051056</t>
  </si>
  <si>
    <t>MMD542EAD052057</t>
  </si>
  <si>
    <t>BASTON DE APLOMAR DE 2.50 MTS S/MARCA, S/SERIE COLOR ROJO/BLANCO/GRIS CON FUNDA AMARILLA Y CORREA NEGRA</t>
  </si>
  <si>
    <t>MMD542EAD052058</t>
  </si>
  <si>
    <t>MMD542HMH013059</t>
  </si>
  <si>
    <t>MARTILLO HIDRAULICO PARA RETROESCABADORA MS-250 MARCA MSB S/SERIE COLOR AZUL</t>
  </si>
  <si>
    <t>MMD542EAD029060</t>
  </si>
  <si>
    <t>PROYECTOR LP 500 MARCA INFOCUS, COLOR GRIS SERIE AFTR22590080</t>
  </si>
  <si>
    <t>MMD542BIN001061 MMD542BIN0010611 MMD542BIN0010612 MMD542BIN0010613</t>
  </si>
  <si>
    <t>COMPUTADORA HEWLETT PACKARD DC5100 COLOR NEGRO CON:                                                           CPU SERIE MXJ54106MJ                                MONITOR SERIE CNN53819T1                           TECLADO SERIE B93CB0ACPS40D6                   MOUSE S/SERIE</t>
  </si>
  <si>
    <t>MMD542BIN001062 MMD542BIN0010621 MMD542BIN0010622 MMD542BIN0010623</t>
  </si>
  <si>
    <t>COMPUTADORA HEWLETT PACKARD DC5100 COLOR NEGRO CON:                                                           CPU SERIE MXJ54601V4                                MONITOR SERIE CNN53819TQ                           TECLADO SERIE B93CB0ACPS7J4M                   MOUSE S/SERIE</t>
  </si>
  <si>
    <t>MMD542BIN001063 MMD542BIN0010631 MMD542BIN0010632 MMD542BIN0010633</t>
  </si>
  <si>
    <t>COMPUTADORA HEWLETT PACKARD DC5100 COLOR NEGRO CON:                                                           CPU SERIE MXJ54601LB                                MONITOR SERIE CNN53819TY                           TECLADO SERIE B93CB0ACPS7J5A                   MOUSE S/SERIE</t>
  </si>
  <si>
    <t>MMD542BIN004064</t>
  </si>
  <si>
    <t>COMPUTADORA LAPTOP COMPAQ nx6320, SERIE NUMERO CNU6300K4S, COLOR NEGRO</t>
  </si>
  <si>
    <t>MMD542EAD003065</t>
  </si>
  <si>
    <t>CAMARA MINI DV DIGITAL, VIDEO Y CASSETTE MARCA SONY, HANDYCAM DCR-HC48, SERIE 000001717174, COLOR GRIS-PLATA</t>
  </si>
  <si>
    <t>MMD542EAD004066</t>
  </si>
  <si>
    <t>CAMARA DIGITAL FUJI A220 PLAC</t>
  </si>
  <si>
    <r>
      <t xml:space="preserve">MMD542BIN001067 MMD542BIN0010671 </t>
    </r>
    <r>
      <rPr>
        <sz val="9"/>
        <color rgb="FFFF0000"/>
        <rFont val="Courier New"/>
        <family val="3"/>
      </rPr>
      <t>MMD542BIN0010672 MMD542BIN0010673</t>
    </r>
  </si>
  <si>
    <t xml:space="preserve">COMPUTADORA ENSAMBLADA CON MINITOR N/SERIE PU SAMSUM, CPU N/SERIE 029120044800, TECLADO N/SERIE ZM0202024941 Y MAUSE N/SERIE 162241904971 COLOR NEGRO </t>
  </si>
  <si>
    <t>MMD542BIN001068 MMD542BIN0010681 MMD542BIN0010682 MMD542BIN0010683</t>
  </si>
  <si>
    <t xml:space="preserve">COMPUTADORA ENSAMBLADA CON MINITOR N/SERIE PU19H9FZ201642F SAMSUM, CPU N/SERIE 029120044704, TECLADO N/SERIE ZM0202024949 Y MAUSE N/SERIE 162241904960 COLOR NEGRO </t>
  </si>
  <si>
    <t>MMD542BIN001069 MMD542BIN0010691</t>
  </si>
  <si>
    <t>COMPUTADORA ENSAMBLADA CON MINITOR N/SERIE PU19H9FZ201036V SAMSUM, CPU N/SERIE 029120044664</t>
  </si>
  <si>
    <r>
      <rPr>
        <sz val="9"/>
        <color rgb="FFFF0000"/>
        <rFont val="Courier New"/>
        <family val="3"/>
      </rPr>
      <t xml:space="preserve">                                                                                                                                                                                                                                      </t>
    </r>
    <r>
      <rPr>
        <sz val="9"/>
        <rFont val="Courier New"/>
        <family val="3"/>
      </rPr>
      <t>MMD542BIN0010692 MMD542BIN0010693</t>
    </r>
  </si>
  <si>
    <t xml:space="preserve">TECLADO N/SERIE ZM0202021940 Y MAUSE N/SERIE 162300503756 COLOR NEGRO </t>
  </si>
  <si>
    <t xml:space="preserve">MMD542MEE003070 </t>
  </si>
  <si>
    <t>NO BRAKER MODELO NO- SL-501 FORZA -500 V.A. N/SERIE 3110305031, COLOR NEGRO</t>
  </si>
  <si>
    <t xml:space="preserve"> MMD542MEE003071 </t>
  </si>
  <si>
    <t>NO BRAKER MODELO NO- SL-501 FORZA -500 V.A. N/SERIE 3110305030, COLR NEGRO</t>
  </si>
  <si>
    <t xml:space="preserve"> MMD542MEE003072</t>
  </si>
  <si>
    <t>NO BRAKER MODELO NO- SL-501 FORZA -500 V.A. N/SERIE 3110305032, COLOR NEGROS</t>
  </si>
  <si>
    <t>MMD542BIN014073</t>
  </si>
  <si>
    <t>MULTIFUNCIONAL SAMSUNG SEX4600  N/SERIE Z2UWBFAZ300317M COLOR NEGRA</t>
  </si>
  <si>
    <t>MMD542EAD004074</t>
  </si>
  <si>
    <t xml:space="preserve">CAMARA DIGITAL SONY MEGA PIXELS 10.1 N/SERIE 5058153 CYBER SHOT QUE CONTIENE CD S1900/S200/S2100 CARGADOR KODAK CON 2 PILAS RECARGABLES ESTUCHEMINIMALISTA NYLON TARJETA SD KINGSTON HC 4GB </t>
  </si>
  <si>
    <t>MMD542MOB009075</t>
  </si>
  <si>
    <t>ESCRITORIO METALICO METALICO</t>
  </si>
  <si>
    <t>MMD542MOB003076</t>
  </si>
  <si>
    <t>IMPRESORA LASER HP P1102W-19PMM</t>
  </si>
  <si>
    <t>MMD542MOB001977</t>
  </si>
  <si>
    <t>PRINTAFORM SILLA PLEGABLE  ACOJINADA</t>
  </si>
  <si>
    <t>MMD542MOB001978</t>
  </si>
  <si>
    <t>MMD542M0B001979 MMD542MOB001980 MMD542MOB001981 MMD542MOB001982</t>
  </si>
  <si>
    <t>MMD542MOB001983 MMD542MOB001984</t>
  </si>
  <si>
    <t>MMD542MOB009085</t>
  </si>
  <si>
    <t>ESCRITORIO METALICO SECRETARIAL</t>
  </si>
  <si>
    <t>MMD542MOB009086</t>
  </si>
  <si>
    <t>MMD542MOB009087</t>
  </si>
  <si>
    <t>LAPTOP LENOVO G470 PANTALLA DE 14" LED PROCESADOR INTEL CORE 15 24O10 MEMORIA RAM DE 4G DISCO DURO 500G WINDOWS 7HP DVDRW</t>
  </si>
  <si>
    <t>MMD542BIN001089 MMD542BIN0010891 MMD542BIN0010892 MMD542BIN0010893</t>
  </si>
  <si>
    <t>CPU DE ESCRITORIO ARM.MB PENTIUM DUAL CORE 5700 DDR3 4GB,DVD-CD / LITEON GAB ACTECK, MONITOR 18.5" KIT TECLADO Y MAUS</t>
  </si>
  <si>
    <r>
      <t xml:space="preserve">MMD542BIN001090 MMD542BIN0010901 </t>
    </r>
    <r>
      <rPr>
        <sz val="9"/>
        <color rgb="FFFF0000"/>
        <rFont val="Courier New"/>
        <family val="3"/>
      </rPr>
      <t>MMD542BIN0010902 MMD542BIN0010903</t>
    </r>
  </si>
  <si>
    <t>MMD542MEE003091</t>
  </si>
  <si>
    <t>NOBREAKS APAC BACK UPS ES 500 VA 120V 8 OUTLET</t>
  </si>
  <si>
    <t>MMD542BIN001092DIM</t>
  </si>
  <si>
    <t xml:space="preserve">PLOTTER HP DESIGNJET T120, COLOR NEGRO, DE 24" RED Y USB, CORTA AUTO NO SERIE CN3924M090. </t>
  </si>
  <si>
    <t>MMD542BIN001093DIM</t>
  </si>
  <si>
    <t>IMPRESORA LASER SAMSUNG CLP-415N, NO DE SERIE Z0D3BJEDA000D, COLOR GRIS.</t>
  </si>
  <si>
    <t>MMD542BIN001094DIM</t>
  </si>
  <si>
    <t>IMPRESORA LASER SAMSUNG CLP-415N, NO DE SERIE Z0D3BJEDA000H, COLOR GRIS.</t>
  </si>
  <si>
    <t xml:space="preserve">MMD542BIN001095DIM MMD542BIN0010951DIM  MMD542BIN0010952DIM  MMD542BIN0010953DIM </t>
  </si>
  <si>
    <t xml:space="preserve">COMPUTADORA DE ESCRITORIO BIOS ACER, WINDOWS 7,  MEMORIA RAM 4G, CONSTA DE CPU NO DE SERIE DTVFMAL00731605BE99200, MONITOR, TECLADO Y MOUSE. </t>
  </si>
  <si>
    <t>MMD542BIN001096DIM MMD542BIN0010961DIM MMD542BIN0010962DIM MMD542BIN0010963DIM</t>
  </si>
  <si>
    <t xml:space="preserve">COMPUTADORA DE ESCRITORIO BIOS ACER, WINDOWS 7,  MEMORIA RAM 4G, CONSTA DE CPU NO DE SERIE DTVFMAL00731605B989200, MONITOR, TECLADO Y MOUSE. </t>
  </si>
  <si>
    <t>MMD542BIN001097DIM MMD542BIN0010971DIM MMD542BIN0010972DIM MMD542BIN0010973DIM</t>
  </si>
  <si>
    <t xml:space="preserve">COMPUTADORA DE ESCRITORIO BIOS ACER, WINDOWS 7,  MEMORIA RAM 4G, CONSTA DE CPU NO DE SERIE DTVFMAL00731605BE9200, MONITOR, TECLADO Y MOUSE. </t>
  </si>
  <si>
    <t>MMD542BIN001098DIM MMD542BIN0010981DIM MMD542BIN0010982DIM MMD542BIN0010983DIM</t>
  </si>
  <si>
    <t xml:space="preserve">COMPUTADORA DE ESCRITORIO BIOS ACER, WINDOWS 7,  MEMORIA RAM 4G, CONSTA DE CPU NO DE SERIE DTVFMAL00731605BC79200, MONITOR, TECLADO Y MOUSE. </t>
  </si>
  <si>
    <t>MMD542BIN001099DIM</t>
  </si>
  <si>
    <t xml:space="preserve">IMPRESORA MULTIFUNCIONAL MARCA XEROX, MODELO WORKCENTRE 3210_N, COLOR BLANCO, SERIE NO UAG374222. </t>
  </si>
  <si>
    <t>MMD542MOB0090100</t>
  </si>
  <si>
    <t>SILLA SECRETARIAL BRISBANE COLOR NEGRO.</t>
  </si>
  <si>
    <t>MMD542EAD0071101</t>
  </si>
  <si>
    <t>ENGARGOLADORA KOMBO 450, COLOR  GRIS.</t>
  </si>
  <si>
    <t xml:space="preserve">MMD542MOB0090102DIM MMD542MOB0090103DIM MMD542MOB0090104DIM MMD542MOB0090105DIM MMD542MOB0090106DIM MMD542MOB0090107DIM MMD542MOB0090108DIM MMD542MOB0090109DIM MMD542MOB0090110DIM MMD542MOB0090111DIM MMD542MOB0090112DIM MMD542MOB0090113DIM MMD542MOB0090114DIM MMD542MOB0090115DIM MMD542MOB0090116DIM </t>
  </si>
  <si>
    <t xml:space="preserve">JUEGO DE ESTANTERIA DE ACERO CON ENTREPAÑOS, COLOR NEGRO. </t>
  </si>
  <si>
    <t xml:space="preserve">MMD542MOB0090117DIM MMD542MOB0090118DIM MMD542MOB0090119DIM MMD542MOB0090120DIM MMD542MOB0090121DIM MMD542MOB0090122DIM MMD542MOB0090123DIM </t>
  </si>
  <si>
    <t>MMD542MOB0090124DIM MMD542MOB0090125DIM MMD542MOB0090126DIM</t>
  </si>
  <si>
    <t>MMD542MOB0090127DIM</t>
  </si>
  <si>
    <t xml:space="preserve">ARCHIVERO DE ACERO CON 3 CAJONES Y CERRADURA. </t>
  </si>
  <si>
    <t>MMD542MOB0090128DIM</t>
  </si>
  <si>
    <t xml:space="preserve">ESCRITORIO EN U CON CAJONES TIPO ARCHIVERO Y ESTACION DE TRABAJO CON ENTREPAÑOS Y GABETAS. </t>
  </si>
  <si>
    <t>MMD542MOB0090129DIM</t>
  </si>
  <si>
    <t xml:space="preserve">SILLON EJECUTIVO DE TACTO PIEL CON DESCANZABRAZOS Y PISTON DE ALTURA AJUSTABLE. </t>
  </si>
  <si>
    <t>MMD542MOB0090130DIM</t>
  </si>
  <si>
    <t xml:space="preserve">SILLA SECRETARIAL DE TELA COLOR NEGRO. </t>
  </si>
  <si>
    <t>MMD542EAD0071131DIM</t>
  </si>
  <si>
    <t xml:space="preserve">RELOJ CHECADOR FACE ID-B1 CON CAMARA TIPO BALA Y GRABADOR DE VIDEO. </t>
  </si>
  <si>
    <t>MMD542EAD0071132DIM</t>
  </si>
  <si>
    <t xml:space="preserve">CAMARA DIGITAL MARCA CANON, MOD. POWER SHOT A2500 NO DE PARTE: 8254B001. </t>
  </si>
  <si>
    <t xml:space="preserve">  MMD542EAD0071133DIM</t>
  </si>
  <si>
    <t>MMD542EAD0071134DIM</t>
  </si>
  <si>
    <t>NO BREAK MARCA APC, MODELO BE550G.</t>
  </si>
  <si>
    <t xml:space="preserve"> MMD542EAD0071135DIM</t>
  </si>
  <si>
    <t>MMD542EAD0071136DIM</t>
  </si>
  <si>
    <t>PROYECTOR MARCA BENQ, MODELO MX505, NO DE PARTE 9H.J9S77.13L.</t>
  </si>
  <si>
    <t xml:space="preserve"> MMD542EAD0071137DIM</t>
  </si>
  <si>
    <t>MMD542BIN0010138DIM</t>
  </si>
  <si>
    <t xml:space="preserve">IMPRESORA HP LASER JET PRO 400 COLOR M451dn CON NUMERO DE PARTE CE957A. </t>
  </si>
  <si>
    <t>MMD542EAD0071139DIM</t>
  </si>
  <si>
    <t xml:space="preserve">PANTALLA DE TV MARCA SAMSUNG NO DE PARTE: LH40MDCPLGA/ZA. </t>
  </si>
  <si>
    <t>MMD542BIN0010140DIM</t>
  </si>
  <si>
    <t>IMPRESORA MULTIFUNCIONAL MARCA SAMSUNG MODELO MULTIXPRESS, NO DE PARTE: SCX-6545N.</t>
  </si>
  <si>
    <t>MMD542BIN00100141DIM</t>
  </si>
  <si>
    <t>IMPRESORA LASER HP LASR JET PRO, P1102W, NO DE PARTE: CE658A</t>
  </si>
  <si>
    <t>MMD542BIN00100142DIM</t>
  </si>
  <si>
    <t>MMD542EAD0071143DIM</t>
  </si>
  <si>
    <t xml:space="preserve">CAMARA DE VIDEO CANNON VIXIA HF R52. </t>
  </si>
  <si>
    <t>MMD542BIN0010144DIM</t>
  </si>
  <si>
    <t xml:space="preserve">COMPUTADORA PORTATIL MARCA APPLE, IMAC DE 21", NO DE PARTE: ME086E/A. </t>
  </si>
  <si>
    <t>MMD542BIN0010145DIM</t>
  </si>
  <si>
    <t xml:space="preserve">ESCANER PERFECTION V600, PHOTO 6400*9600 48 BITS, USB B11B198022. </t>
  </si>
  <si>
    <t>MMD542BIN0010146DIM MMD542BIN00101461DIM MMD542BIN00101462DIM MMD542BIN00101463DIM</t>
  </si>
  <si>
    <t xml:space="preserve">COMPUTADORA MARCA DELL, OPTIPLEX 302, CON MONITOR DELLL DE 19" , TECLADO Y MOUSE. </t>
  </si>
  <si>
    <t>MMD542BIN0010147DIM MMD542BIN00101471DIM MMD542BIN00101472DIM MMD542BIN00101473DIM</t>
  </si>
  <si>
    <t xml:space="preserve">MMD542BIN0010148DIM MMD542BIN00101481DIM MMD542BIN00101482DIM MMD542BIN00101483DIM </t>
  </si>
  <si>
    <t>MMD542BIN0010149DIM MMD542BIN00101491DIM MMD542BIN00101492DIM MMD542BIN00101493DIM</t>
  </si>
  <si>
    <t>MMD542BIN0010150DIM MMD542BIN00101501DIM MMD542BIN00101502DIM MMD542BIN00101503DIM</t>
  </si>
  <si>
    <t>MMD542BIN0010151DIM MMD542BIN00101511DIM MMD542BIN00101512DIM MMD542BIN00101513DIM</t>
  </si>
  <si>
    <t>MMD542MOB0090152DIM</t>
  </si>
  <si>
    <t>MMD542MOB0090153DIM</t>
  </si>
  <si>
    <t xml:space="preserve">MMD542BIN0150154DIM </t>
  </si>
  <si>
    <t>WBSN-2400-O-UN, BASE STATION, SPATIALLY ADAPTIVE BEAMFORMING AND 802.11N 3X3:3 MIMO OPERATING AT 2.4 GHZ, THREE OMNI-DIRECTIONAL TILTED ANTENNAS, IP-68 OUTDOOR ENCLOSURE, -40 TO 55C OPERATING TEMPERAT</t>
  </si>
  <si>
    <t>MMD542BIN0160155DIM MMD542BIN01601551DIM</t>
  </si>
  <si>
    <t>MARCA CISCO ISA550 WITH 3 YEARS SECURITY SUBSCRIPTION,                  WPI-AC-1G</t>
  </si>
  <si>
    <t>MMD542VET001030</t>
  </si>
  <si>
    <t xml:space="preserve">VEHICULO VOLTEO DINA, MODELO 1986 SERIE 4141991B6 COLOR BLANCO, PLACAS GL24783. </t>
  </si>
  <si>
    <t>MMD542VET001031</t>
  </si>
  <si>
    <t xml:space="preserve">VEHICULO PICK UP CHEVROLET, MODELO 1995 SERIE 3GCEC20AOSM120043 COLOR BLANCO, PLACAS GG78169. </t>
  </si>
  <si>
    <t>MMD542VET001032</t>
  </si>
  <si>
    <t xml:space="preserve">VEHICULO PICK UP CHEVROLET, MODELO 1995 SERIE 3GCEC20A9SM116959 COLOR BLANCO, PLACAS GG78170. </t>
  </si>
  <si>
    <t>MMD542VET001033</t>
  </si>
  <si>
    <t xml:space="preserve">VEHICULO VOLTEO MERCEDES BENZ, MODELO 1992 SERIE C1314BM0010349 COLOR  BLANCO, PLACAS GJ90352. </t>
  </si>
  <si>
    <t>MMD542VET001034</t>
  </si>
  <si>
    <t xml:space="preserve">VEHICULO PICK UP SILVERADO CHEVROLET, MODELO 2004 SERIE 1GCEC14X74Z276137 COLOR PLATA METALICO, PLACAS GF60808. </t>
  </si>
  <si>
    <t>MMD542VET001035</t>
  </si>
  <si>
    <t xml:space="preserve">VEHICULO PICK UP CHEVROLET, MODELO 1999 SERIE 1GCEC34WXXZ212682 COLOR ROJO, PLACAS GJ90180. </t>
  </si>
  <si>
    <t>MME542VET001036</t>
  </si>
  <si>
    <t xml:space="preserve">VEHICULO VOLTEO DINA, MODELO 2000 SERIE 3AACSKTR8YS007870 COLOR BLANCO, PLACAS GJ90338. </t>
  </si>
  <si>
    <t>MMD542MEC002069</t>
  </si>
  <si>
    <t>MAQUINA MOTOCONFORMADORA MODELO 120 CATERPILLAR, SERIE 99E3398 COLOR AMARILLO</t>
  </si>
  <si>
    <t>MMD542MEC002070</t>
  </si>
  <si>
    <t>MAQUINA RETROEXCABADORA MODELO 35-BK-H SERIE 5433402 COLOR AMARILLO</t>
  </si>
  <si>
    <t>MMD542MEC002071</t>
  </si>
  <si>
    <t>MAQUINA CARGADOR FRONTAL MODELO 605B FIAT ALLIS, SERIE 18Y05789 COLOR AMARILLO</t>
  </si>
  <si>
    <t>MMD542MEC002073</t>
  </si>
  <si>
    <t xml:space="preserve">MAQUINA TRACTOR TOPADORA MODELO 700H JOHN DEERE, SERIE TO700HX937422 COLOR AMARILLO S/PLACAS. </t>
  </si>
  <si>
    <t>MMD542MEC002074</t>
  </si>
  <si>
    <t>MAQUINA TRACTOR TOPADORA MODELO D6D CATERPILLAR, SERIE 4X-3447 COLOR AMARILLO</t>
  </si>
  <si>
    <t>MMD542MEC002075</t>
  </si>
  <si>
    <t xml:space="preserve">MAQUINA RETROEXCABADORA MODELO 310G JOHN DEERE, SERIE TO310GX925136 COLOR AMARILLO S/PLACAS. </t>
  </si>
  <si>
    <t>MMD542MEC002076</t>
  </si>
  <si>
    <t>MAQUINA RETROEXCABADORA MODELO 416 CATERPILLAR SERIE 5PC12884 COLOR AMARILLO S/PLACAS.</t>
  </si>
  <si>
    <t>MMD542MEC002077</t>
  </si>
  <si>
    <t>MAQUINA RODILLO MODELO SP5600 INGERSOLL RAND SERIE 6711S COLOR AMARILLO</t>
  </si>
  <si>
    <t>MMD542MEC002078</t>
  </si>
  <si>
    <t>MAQUINA MOTOCONFORMADORA MODELO 870 GALION, SERIE G780005U200321 COLOR AMARILLO S/PLACAS</t>
  </si>
  <si>
    <t>MMD542VET001079</t>
  </si>
  <si>
    <t>VEHICULO CHEVROLET PICK UP, MODELO 1999, NO. DE SERIE 1GCEC34W4XZ199072, PLACAS GG45004</t>
  </si>
  <si>
    <t>MMD542VET001080</t>
  </si>
  <si>
    <t xml:space="preserve">Vehiculo nissan tsuru, mod 2005 color rojo escralata, 4 cilindros no de serie 3N1EB31S75K346292, placas GUD-1287, tarjeta de circulacion 082475587. </t>
  </si>
  <si>
    <t xml:space="preserve">Carretilla 4.5 ft. Reforzada </t>
  </si>
  <si>
    <t xml:space="preserve">Rotomartillo 1/2 650w mas PINZ </t>
  </si>
  <si>
    <t>MMD551MOB023002</t>
  </si>
  <si>
    <t>CREDENZA S/MARCA, COLOR CAFÉ S/SERIE</t>
  </si>
  <si>
    <t>MMD551MOBO19007 MMD551MOB019008</t>
  </si>
  <si>
    <t>SILLA APILABLE S/MARCA, COLOR NEGRO S/SERIE</t>
  </si>
  <si>
    <t>MMD551EAC012009</t>
  </si>
  <si>
    <t>TELEFONO PANASONIC, COLOR GRIS SERIE KX-T2335</t>
  </si>
  <si>
    <t>MMD551BINO01010 MMD551BINO010101 MMD551BINO010102 MMD551BINO010103</t>
  </si>
  <si>
    <t>COMPUTADORA ENSAMBLADA COLOR GRIS CON CPU 45X MAX  S/SERIE                                                            MONITOR BTC SERIE 7928002498                          TECLADO BTC S/SERIE                                               MOUSE  WAY-SCROLL S/SERIE</t>
  </si>
  <si>
    <t>MMD551BIN001017 MMD551BIN0010171 MMD551BIN0010172 MMD551BIN0010173 MMD551BIN0010174</t>
  </si>
  <si>
    <t>COMPUTADORA COMPAQ COLOR NEGRO CON CPU SERIE 3D26KXLEM07R                                                      MONITOR SERIE 227BK28PA247                              TECLADO SERIE C0203020910                                    MOUSE SERIE 334684-108                                        BOCINAS JBL SERIE D53470AKWN81YA</t>
  </si>
  <si>
    <t>MMD551BIN003018</t>
  </si>
  <si>
    <t xml:space="preserve">IMPRESORA HEWLETT PACKARD DESK JET 845, COLOR GRIS SERIE TH225232J5 </t>
  </si>
  <si>
    <t>MMD551MDI001025</t>
  </si>
  <si>
    <t xml:space="preserve">NACIMIENTO S/MARCA VARIOS COLORES S/SERIE QUE INCLUYE                                                                                  1 JESUS                                                                                                                                                                              1 JOSE                                                                                  1 MARIA                                                                                1 ANGEL                                                                               2 PASTORES                                                                          1 BURRO                                                                               1 BUEY                                                                                                    2 BORREGOS                                                                         3 REYES MAGO    </t>
  </si>
  <si>
    <t>MMD551MDI001026 MMD551MD1001027</t>
  </si>
  <si>
    <t>GALLARDETE LUMINOSO S/MARCA, VARIOS COLORES S/SERIE</t>
  </si>
  <si>
    <t>MMD551MDI001028</t>
  </si>
  <si>
    <t>BANDERA LUMINOSA S/MARCA, VARIOS COLORES S/SERIE</t>
  </si>
  <si>
    <t>MMD551MDI001029 MMD551ND1001030</t>
  </si>
  <si>
    <t>VENADO NAVIDEÑO S/M,ARCA, COLOR DORADO S/SERIE</t>
  </si>
  <si>
    <t>MMD551MOB027031</t>
  </si>
  <si>
    <t>PODIUM S/MARCA. COLOR CAFÉ S/SERIE</t>
  </si>
  <si>
    <t>MMD551MDI001034</t>
  </si>
  <si>
    <t>ESCUDO DEL MUNICIPIO S/MARCA, COLOR MADERA S/SERIE</t>
  </si>
  <si>
    <t>MMD551VUB003100</t>
  </si>
  <si>
    <t>BANDERIN BORDADO "H. AYUNTAMIENTO 2009-2012" S/MARCA</t>
  </si>
  <si>
    <t xml:space="preserve">MMD551EAC0131016a MMMD551EAC131016b MMD551EAC0131017a MMD551EAC0131017b MMD551EAC0131017(R) MMD551EAC0131017c MMD551EAC0131017d MMD551EAC0131018a MMD551EAC0131018b      MMD551EAC0131019 </t>
  </si>
  <si>
    <t>2 BAFLES AUDIO BAHN MODELO PAS-15AE POTENCIA 200WTT (RMS) 3500 WATTS MAX PMPO INDENDENCIA 40HM RESPUESTA DE PRECUENCIA 40 HZ-18KHZ SENSIBILIDAD 98dB (X/-Db) S/M DE SERIE                                                 1 MICROFONO MODELO RADSN MR-200  081500HZ-1 CONSOLADOR DE 2 MICROFONOS RECEPTOR 110vca GOHZ  MICROFONO 9VCC COLOR GRIS CON NEGRO 2 PILAS POWER PLUS  2 PEDESTALES P/mic STM-002 S/n DE SERIE                                                                                    1 CABLE P/mic STM-002 COLOR NEGRO S/N DE SERIE                            1 CABLE 20 MT CANON COLOR NEGRO S/N DE SERIE          2 MICROFONOS MACRO SOUND S/N DE SERIE.</t>
  </si>
  <si>
    <t>MMD551BIN004098</t>
  </si>
  <si>
    <t>COMPUTADORA LAPTOP HP 530, SERIE S/N. CND8241MCJ, COLOR GRISM-NEGRO</t>
  </si>
  <si>
    <t>MMD551EAD018107</t>
  </si>
  <si>
    <t>GRABADORA SONY CFD-S03 CP</t>
  </si>
  <si>
    <t>MMD551RAH034111</t>
  </si>
  <si>
    <t xml:space="preserve">FABRICACION DE TUBO DE 4" CON SOPORTES SUPERIORES </t>
  </si>
  <si>
    <t>MMD551MOB014112</t>
  </si>
  <si>
    <t>MESA PLEGLABLE COLOR HUESO 1.22 MTS</t>
  </si>
  <si>
    <t>MMD551EAD040113</t>
  </si>
  <si>
    <t>VENTILADOR DE PEDESTAL INDUST MODELO 3315 COLOR NEGRO</t>
  </si>
  <si>
    <t>MMD551AEC027114</t>
  </si>
  <si>
    <t>ACCESS POINT LINKS MODELO WRT120N CON N/SERIE JUT00KBG3769 COLOR NEGRO</t>
  </si>
  <si>
    <t>MMD551EAO029120MAS</t>
  </si>
  <si>
    <t>VIDEO PROYECTOR SONY EX100XGA</t>
  </si>
  <si>
    <t>MMD551EAC0131571MAS MMD551EAC0131576MAS MMD551EAC01315761MAS MMD551EAC0131577MAS MMD551EAC01315771MAS MMD551EAC0131578MAS MMD551EAC1315781MAS</t>
  </si>
  <si>
    <t>BAFLE AMPLIFICADO 2 VIAS  CON LECTOR USB DE 35 STAD P /BAFLES BAF-1250 BAF-1550 MICROFONO DINAMICO DE LUJO DOBLE IMENDENCIA CABLE BALANCEADO CANON MACHO A HEMBRA DE 7</t>
  </si>
  <si>
    <t>MMD551BIN0030170MAS</t>
  </si>
  <si>
    <t>IMPRESORA A COLOR HP LASER JET CP1025 NW CON NUMERO DE CODIGO CNB2Q32952</t>
  </si>
  <si>
    <t>MMD551EAD0060167MAS</t>
  </si>
  <si>
    <t>DESPACHADOR DE AGUA CALIENTE FRIA</t>
  </si>
  <si>
    <t>MMD551VET001009</t>
  </si>
  <si>
    <t>VEHICULO PICK UP FORD MODELO 1999, SERIE 3FTDF1726XMA41253, COLOR BLANCO</t>
  </si>
  <si>
    <t>MMD551MOB020012</t>
  </si>
  <si>
    <t>SILLA SECRETARIAL PRINTAFORM, COLOR NEGRO  S/SERIE</t>
  </si>
  <si>
    <t>MMD551EAC012020</t>
  </si>
  <si>
    <t>TELEFONO PANASONIC, COLOR GRIS SERIE KX-TS6LX</t>
  </si>
  <si>
    <t xml:space="preserve">  MMD551BIN0011104 </t>
  </si>
  <si>
    <t>BOCINAS LANIX N/S DS2006V3A32502 MODELO SP005COLOR NEGRA</t>
  </si>
  <si>
    <t>MMD551BIN0010168MAS MMD551BIN00101681MAS MMD551BIN00101682MAS MMD551BIN00101683MAS</t>
  </si>
  <si>
    <t>PC. ESCRITORIO HACER COLOR NEGRO GRIS, CPU MODELO VERTION N281G SN/S MONITOR SERIE- ETLTY08004209050754201 MAUS SERIE- LZ141A30BEE</t>
  </si>
  <si>
    <t>MMD551BIN003108</t>
  </si>
  <si>
    <t>IMPRESORA SAMSUNG CPL-301 LASER A COLOR VELOCIDAD DE IMPRESIÓN 16PPM MEMORIA INTERNA DE 32 MB RESOLUCION DE 2400 X 600 DPI. N/S /Z0B7BAFZ100871</t>
  </si>
  <si>
    <t>MMD551MOB003109</t>
  </si>
  <si>
    <t xml:space="preserve">ARCHIVERO METALICO DE 4 GAVETAS CAL22 CORREDERA TELESCOPICA COLOR NEGRO </t>
  </si>
  <si>
    <t xml:space="preserve"> MMD551MOB0191151  MMD551MOB0191152 MMD551MOB0191153  MMD551MOB0191154</t>
  </si>
  <si>
    <t>SILLA APILABLE S/MARCA, COLOR NEGRO DUREX</t>
  </si>
  <si>
    <t>MMD551MOB009003</t>
  </si>
  <si>
    <t>ESCRITORIO DE 2 CAJONES S/MARCA, COLOR MADERA S/SERIE</t>
  </si>
  <si>
    <t>MMD551BIN001106  MMD551BIN0011061  MMD551BIN0011062 MMD551BIN0011063 MMD551BIN0011064</t>
  </si>
  <si>
    <t>COMPUTADORA LANIX MOD E5400 PROCESADOR INTEL PENTIUM DUAL CORE A 2.7 GHZ DE VEL. CON MEMORIA RAM DE 2GB, DISCO DURO DD 320GB, QUEMADOR DE DVD, TARJETA DE RED Y DE SONIDO. CPU. SERIE 1006870154, MONITOR SERIE,Q09A4JA001471, TECLADO SERIE, 1005005705317E, MOUSE SERIE, 10041840263E, BOCINAS SERIE, 09-E-10046, COLOR NEGRA</t>
  </si>
  <si>
    <t>MMD551BIN001105  MMD551BIN0011051 MMD551BIN0011052  MMD551BIN0011053 MMD551BIN0011054</t>
  </si>
  <si>
    <t>COMPUTADORA LANIX MOD E5400 PROCESADOR INTEL PENTIUM DUAL CORE A 2.7 GHZ DE VEL. CON MEMORIA RAM DE 2GB, DISCO DURO DD 320GB, QUEMADOR DE DVD, TARJETA DE RED Y DE SONIDO. CPU. SERIE 1006870153, MONITOR SERIE,Q09A4JA001431, TECLADO SERIE, 1005005705312E, MOUSE SERIE, 10041840283E, BOCINAS SERIE, 09-E-09844, COLOR NEGRA</t>
  </si>
  <si>
    <t>MMD551MEE004004</t>
  </si>
  <si>
    <t>REGULADOR DE VOLTAJE MAX,COLOR GRIS SERIE 160398088</t>
  </si>
  <si>
    <t>MMD551EAD030005</t>
  </si>
  <si>
    <t>RADIOGRABADORA HITACHE, COLOR NEGRO S/SERIE</t>
  </si>
  <si>
    <t>MMD551MOB014036</t>
  </si>
  <si>
    <t xml:space="preserve">MESA DE MADERA, S/MARCA, S/SERIE, COLOR AMARILLO </t>
  </si>
  <si>
    <t>MMD551MOB011037 MMD551MOBO11038</t>
  </si>
  <si>
    <t>LIBRERO DE MADERA, S/MARCA, S/SERIE, COLOR AMARILLO</t>
  </si>
  <si>
    <t>MMD551MOB029039 MMD551MOBO29040 MMD551MOBO29041 MMD551MOBO29042 MMD551MOBO29043</t>
  </si>
  <si>
    <t>REVISTERO DE MADERA, S/MARCA, S/SERIE, COLOR AMARILLO</t>
  </si>
  <si>
    <t>MMD551MOB009044</t>
  </si>
  <si>
    <t>ESCRITORIO DE MADERA, S/MARCA, S/SERIE, COLOR CAFÉ</t>
  </si>
  <si>
    <t>MMD551EAD038045</t>
  </si>
  <si>
    <t>TELEVISOR ELECTRA, SERIE 413-404Z, COLOR NEGRO</t>
  </si>
  <si>
    <t>MMD551MOB014046</t>
  </si>
  <si>
    <t>MESA METALICA MEDIANA, S/MARCA, S/SERIE, COLOR BLANCO</t>
  </si>
  <si>
    <t>MMD551EAC005047</t>
  </si>
  <si>
    <t>ANTENA  DE METAL PARA TELEVISOR, S/MARCA, S/SERIE, COLOR GRIS</t>
  </si>
  <si>
    <t>MMD551MOB030048</t>
  </si>
  <si>
    <t>4 TARJETERO, S/MARCA, S/SERIE, COLOR CAFÉ - 1 COLOR GRIS</t>
  </si>
  <si>
    <t>MMD551MEE004053</t>
  </si>
  <si>
    <t>REGULADOR TDE, SERIE 1603001407, COLOR ARENA</t>
  </si>
  <si>
    <t>MMD551EAD019086</t>
  </si>
  <si>
    <t>GUILLOTINA  RENOUD, SERIE 800032, COLOR NEGRO</t>
  </si>
  <si>
    <t>MMD551EAD036087</t>
  </si>
  <si>
    <t>SACAPUNTAS ELECT BOSTON, S/SERIE, COLOR BEIGE</t>
  </si>
  <si>
    <t>MMD551MOB011099</t>
  </si>
  <si>
    <t>LIBRERO METALICO MARCA REMINGTON AMBOS LADOS CON CINCO CHAROLAS POR LADO Y CUBRE POLVO</t>
  </si>
  <si>
    <t xml:space="preserve">  MMD551BIN014117MAS</t>
  </si>
  <si>
    <t>MULTIFUNCIONAL HP LASER M1132</t>
  </si>
  <si>
    <t xml:space="preserve">MMD551BIN0011181MAS MMD551BIN0011182MAS MMD551BIN0011183MAS </t>
  </si>
  <si>
    <t xml:space="preserve">COMPUTADORA CON CPU INTEGRADO  EN EL MONITOR  AIO HACER VZZ91G-S400L </t>
  </si>
  <si>
    <t xml:space="preserve">MMD551BIN0011191MAS MMD551BIN0011192MAS MMD551BIN0011193MAS </t>
  </si>
  <si>
    <t>COMPUTADORA CON CPU INTEGRADO EN EL MONITOR PC AIO HACER VZZ91G-S400L</t>
  </si>
  <si>
    <t>MMD551MOB0190122MAS MMD551MOB0190123MAS MMD551MOB0190124MAS MMD551MOB0190125MAS MMD551MOB0190126MAS MMD551MOB0190127MAS MMD551MOB0190128MAS MMD551MOB0190129MAS MMD551MOB0190130MAS MMD551MOB0190131MAS MMD551MOB0190132MAS MMD551MOB0190133MAS MMD551MOB0190134MAS MMD551MOB0190135MAS MMD551MOB0190136MAS</t>
  </si>
  <si>
    <t>POLIPROPILENO SILLA PRESCOLAR CONCHA</t>
  </si>
  <si>
    <t>MMD551MOB0190137MAS MMD551MOB0190138MAS MMD551MOB0190139MAS MMD551MOB0190140MAS MMD551MOB0190141MAS MMD551MOB0190142MAS MMD551MOB0190143MAS MMD551MOB0190144MAS MMD551MOB0190145MAS MMD551MOB0190146MAS MMD551MOB0190147MAS MMD551MOB0190148MAS MMD551MOB0190149MAS MMD551MOB0190150MAS MMD551MOB0190151MAS</t>
  </si>
  <si>
    <t>MMD551MOB0140152MAS MMD551MOB0140153MAS MMD551MOB0140154MAS MMD551MOB0140155MAS MMD551MOB0140156MAS</t>
  </si>
  <si>
    <t>MESA INFANTIL KARTEL</t>
  </si>
  <si>
    <t xml:space="preserve">MMD551MOB0190158MAS MMD551MOB0190159MAS MMD551MOB0190160MAS MMD551MOB0190161MAS MMD551MOB0190162MAS MMD551MOB0190163MAS </t>
  </si>
  <si>
    <t>EQUIPO PARA OFICINA SILLA SECRETARIAL</t>
  </si>
  <si>
    <t>MMD551BIN0030169MAS</t>
  </si>
  <si>
    <t>IMPRESORA HP LASER JET BLANCO NEGRO CP1025NW</t>
  </si>
  <si>
    <t>MMD551BIN0010171MAS MMD551BIN00101711MAS MMD551BIN00101712MAS MMD551BIN00101713MAS</t>
  </si>
  <si>
    <t>PC, ESCRITORIO HACER COLOR NEGRO GRIS, CPU MODEL0 VERTION N281G SN/S MONITOR TECLADO, MAUS</t>
  </si>
  <si>
    <t xml:space="preserve">MMD551MOB0190173MAS MMD551MOB0190174MAS MMD551MOB0190175MAS MMD551MOB0190176MAS MMD551MOB0190177MAS MMD551MOB0190178MAS  MMD551MOB0190179MAS MMD551MOB0190180MAS MMD551MOB0190181MAS  MMD551MOB0190182MAS  </t>
  </si>
  <si>
    <t>SILLA PARA VISITANTE COLOR NEGRO</t>
  </si>
  <si>
    <t>MMD551EAD0290166MAS</t>
  </si>
  <si>
    <t>LECTOR DE CODIGOS DE BARRA DE CODIGO 39</t>
  </si>
  <si>
    <t>MMD551MEE0040184</t>
  </si>
  <si>
    <t xml:space="preserve">REGULADOR DE VOLTAJE, COLOR NEGRO, MOD. 7011 USB-K NO DE SERIE 150609824.  </t>
  </si>
  <si>
    <t>MMD551MOB0140164MAS MMD551MOB0140165MAS</t>
  </si>
  <si>
    <t>EQUIPO PARA OFICINA MESA PLEGABLE 6 PIES</t>
  </si>
  <si>
    <t>MMD551BIN0010172MAS MMD551BIN00101721MAS MMD551BIN00101722MAS MMD551BIN00101723MAS</t>
  </si>
  <si>
    <t>MMD551MOB003014</t>
  </si>
  <si>
    <t>GABINETE ARCHIVERO METALICO S/MARCA, COLOR GRIS S/SERIE</t>
  </si>
  <si>
    <t>MMD551MOB009015</t>
  </si>
  <si>
    <t>ESCRITORIO  S/MARCA, COLOR ARENA S/SERIE</t>
  </si>
  <si>
    <t>MMD551BIN004102</t>
  </si>
  <si>
    <t xml:space="preserve">LAPTOP ACER COLOR NEGRO CON AZUL MARINO N/SERIE LXPG5020049405193B1601, CARGADOR N/SERIE 634W99F0BHC, BATERIA AS07A31 LI-ION, CABLE DE CONEXIÓN, Y MANUAL </t>
  </si>
  <si>
    <t>MMD551BIN003097</t>
  </si>
  <si>
    <t>IMPRESORA LASERJET HP P 1505,  COLOR NEGRO-GRIS, SERIE VNB3B10785.</t>
  </si>
  <si>
    <t>MMD551MOB020011</t>
  </si>
  <si>
    <t>MMD551MEE004019</t>
  </si>
  <si>
    <t>REGULADOR DE VOLTAJE ISB, COLOR NEGRO SERIE E02F27223</t>
  </si>
  <si>
    <t>MMD551MOB015006</t>
  </si>
  <si>
    <t>MUEBLE PARA COMPUTADORA S/MARCA, COLOR MADERA S/SERIE</t>
  </si>
  <si>
    <t>MMD551MOB009016</t>
  </si>
  <si>
    <t>MMD551BIN001103 MMD551BIN0011031 MMD551BIN0011032 MMD551BIN0011033</t>
  </si>
  <si>
    <t xml:space="preserve">COMPUTADORA COMPAQ COLOR NEGRO CON CPU SERIE 4CE0031P1S                                                           MONITOR SERIE CNT009VJ7P                                 TECLADO SERIE PUAV0953002951                                    MOUSE SERIE PSB0951016880,  CARDADOR SERIE 0100398401, CABLE DE CONEXION Y CORRIENTE Y MANUAL     </t>
  </si>
  <si>
    <t xml:space="preserve">MMD551BIN014116MAS  </t>
  </si>
  <si>
    <t>MMD551MEE0040185</t>
  </si>
  <si>
    <t xml:space="preserve">REGULADOR DE VOLTAJE, COLOR NEGRO, MOD. ER-1246-1, NO DE SERIE 175916071. </t>
  </si>
  <si>
    <t>MMD551MOB020013</t>
  </si>
  <si>
    <t>MMD551VET005010</t>
  </si>
  <si>
    <t xml:space="preserve">Taller Movil de Computo (Biblioteca movil), Minibus international modelo 2013 no de serie 3HBBZSGN3DL201743. </t>
  </si>
  <si>
    <t>MMD551MOB019115</t>
  </si>
  <si>
    <t>MMD551BAC001093</t>
  </si>
  <si>
    <t>LOTE DE PIEZAS ARQUEOLOGICAS OFICIO S/N. DE FECHA 21 DE AGOSTO 2006. 54 PIEZAS.</t>
  </si>
  <si>
    <t xml:space="preserve">MMD551BIN001110  MMD551BIN0011101  MMD551BIN0011103   </t>
  </si>
  <si>
    <t xml:space="preserve">COMPUTADORA LANIX MON 15,6" DURAL CORE E5400 A 2.7 MEM. RAM 2GB D.D 320 QUEMADOR DVD TARJETA DE RED CPU N/SERIE, 101191457  MONITOR N/SERIE T18A7JA007399,  MOUSE N/SERIE 10070077588E </t>
  </si>
  <si>
    <t>MMD561MOB009001</t>
  </si>
  <si>
    <t>ESCRITORIO METALICO, S/MARCA, S/SERIE, COLOR MADERA</t>
  </si>
  <si>
    <t xml:space="preserve">MMD561MOB003002 </t>
  </si>
  <si>
    <t>ARCHIVERO METALICO, S/MARCA , S/SERIE, COLOR GRIS</t>
  </si>
  <si>
    <t xml:space="preserve">MMD561MOB019003 </t>
  </si>
  <si>
    <t xml:space="preserve">SILLA SECRETARIAL, S/MARCA, S/SERIE,  COLOR NEGRO </t>
  </si>
  <si>
    <t>MMD561MOB019004</t>
  </si>
  <si>
    <t xml:space="preserve">MMD561MOB014005 </t>
  </si>
  <si>
    <t>MESA PARA MAQUINA DE ESCRIBIR, S/MARCA, S/SERIE, COLOR MADERA</t>
  </si>
  <si>
    <r>
      <t xml:space="preserve">                                      MMD561BIN001006 </t>
    </r>
    <r>
      <rPr>
        <sz val="9"/>
        <color rgb="FFFF0000"/>
        <rFont val="Courier New"/>
        <family val="3"/>
      </rPr>
      <t>MMD561BIN0010061</t>
    </r>
    <r>
      <rPr>
        <sz val="9"/>
        <rFont val="Courier New"/>
        <family val="3"/>
      </rPr>
      <t xml:space="preserve"> MMD561BIN0010062 MMD561BIN0010063 MMD561BIN0010064 MMD551BIN0010064</t>
    </r>
  </si>
  <si>
    <t>COMPUTADORA ENSAMBLADA CON CPU S/MARCA S/SERIE COLOR BEIGE                                                          MONITOR BENQ SERIE 99908714H1 COLOR BEIGE TECLADO CE- GENIUS SERIE13020060009 COLOR GRIS MOUSE CE-GENIUS SERIE 97187583 COLOR GRIS      BOCINA  CE- GENIUS SERIE A00614 COLOR GRIS        BOCINA SPEAKER S/SERIE COLOR GRIS</t>
  </si>
  <si>
    <t xml:space="preserve">MMD561MOB003007 </t>
  </si>
  <si>
    <t xml:space="preserve">MMD561MOB009008 </t>
  </si>
  <si>
    <t>ESCRITORIO SECRETARIAL DE MADERA, S/MARCA, S/SERIE, COLOR  MADERA</t>
  </si>
  <si>
    <t>MMD565MOB009009</t>
  </si>
  <si>
    <t>ESCRITORIO METALICO S/MARCA, S/SERIE, COLOR GRIS</t>
  </si>
  <si>
    <t>MMD565MOB009010</t>
  </si>
  <si>
    <t>MMD561EAC012011</t>
  </si>
  <si>
    <t>TELEFONO PANASONIC, SERIE 2JCAA080221, COLOR NEGRO</t>
  </si>
  <si>
    <t xml:space="preserve">MMD561MEE004012 </t>
  </si>
  <si>
    <t>REGULADOR SOLA BASIC, SERIE E-98-J-22273 COLOR NEGRO</t>
  </si>
  <si>
    <t xml:space="preserve">MMD561BIN003013 </t>
  </si>
  <si>
    <t>IMPRESORA LASSER JET1200 HEWLETT PACKARD, SERIE CNBJCO90068 COLOR GRIS</t>
  </si>
  <si>
    <t xml:space="preserve">                                     MMD561EAC013014 MMD561EAC0130146 MMD561EAC0130147</t>
  </si>
  <si>
    <t xml:space="preserve">EQUIPO DE SONIDO QUE CONSTA DE 1 AMPLIFICADOR S/MARCA  S/SERIE COLOR GRIS                                            2 BOCINA TIPO TROMPETA  S/MARCA S/SERIE  COLOR GRIS                                                                                                                  1 MICROFONO S/MARCA  S/SERIE COLOR  NEGRO </t>
  </si>
  <si>
    <t>MMD561EAC013015 MMD561EAC0130156 MMD561EAC0130157</t>
  </si>
  <si>
    <t>EQUIPO DE SONIDO QUE CONSTA DE 1 AMPLIFICADOR PD-20W COTTO S/SERIE COLOR   GRIS 2 BOCINAS TIPO TROMPETA S/MARCA S/SERIE COLOR GRIS 1  MICROFONO COTTO S/SERIE COLOR NEGRO</t>
  </si>
  <si>
    <t xml:space="preserve">MMD561HMH010016 </t>
  </si>
  <si>
    <t xml:space="preserve">MOTOSIERRA S/MARCA, S/SERIE NO  LOCALIZADA </t>
  </si>
  <si>
    <t>MMD563HMH010017</t>
  </si>
  <si>
    <t>MOTOSIERRA HUSQVARNA, SERIE 20034000170  COLOR NARANJA</t>
  </si>
  <si>
    <t>MMD561HMH003023</t>
  </si>
  <si>
    <t>DESBROZADORA ITALIANA, S/SERIE COLOR ROJO NO LOCALIZADA</t>
  </si>
  <si>
    <t>MMD567MED002024</t>
  </si>
  <si>
    <t>ESCALERA CONVERTIBLE 4.5M CUPRUM, S/SERIE, COLOR GRIS</t>
  </si>
  <si>
    <t>MMD567MED002025</t>
  </si>
  <si>
    <t>ESCALERA DE ALUMUNIO CUPRUM, S/SERIE COLOR GRIS</t>
  </si>
  <si>
    <t>MMD567RAH042026</t>
  </si>
  <si>
    <t>FLEJADORA BANDIC, S/SERIE, COLOR NEGRO</t>
  </si>
  <si>
    <t>MMD565MEI007027</t>
  </si>
  <si>
    <t>ELEVADOR DE DESPATE  REDUCTOR, S/MARCA, S/SERIE, COLOR GRIS</t>
  </si>
  <si>
    <t>MMD565MEI008028</t>
  </si>
  <si>
    <t>DESCUERADORA REDUCTOR MOTOR, S/MARCA, S/SERIE, COLOR NARANJA</t>
  </si>
  <si>
    <t>MMD565MEI001029</t>
  </si>
  <si>
    <t>CALDERA LEON, S/MARCA, S/9436, COLOR ANARANJADO</t>
  </si>
  <si>
    <t>MMD565MEI005030</t>
  </si>
  <si>
    <t>SIERRA ESPINAZO KEN MASTER, S/SERIE, COLOR GRIS</t>
  </si>
  <si>
    <t>MMD565MEI007031</t>
  </si>
  <si>
    <t>ELEVADOR DE CERDOS REDUCTOR ABB-RISGA, SERIE 943253 COLOR AZUL</t>
  </si>
  <si>
    <t>MMD565MEI009032</t>
  </si>
  <si>
    <t xml:space="preserve">BASCULA DIGITAL TRANSCELL TECNOLIGIC, SERIE TI-500-E COLOR NEGRO </t>
  </si>
  <si>
    <t>MMD565MEI006033</t>
  </si>
  <si>
    <t xml:space="preserve">PISTOLA DE EMBOLO OCULTO CASH SPECIAL, SERIE 16555 COLOR NEGRO </t>
  </si>
  <si>
    <t>MMD565HMH001034</t>
  </si>
  <si>
    <t>COMPRESOR  DE REFRIGERACION COPELARC, SERIE 98J10488B COLOR NEGRO</t>
  </si>
  <si>
    <t>MMD565HMH001035</t>
  </si>
  <si>
    <t>COMPRESOR DE REFRIGERACION COPELARC, SERIE 98I11082B, COLOR NEGRO</t>
  </si>
  <si>
    <t>MMD565MEI010036</t>
  </si>
  <si>
    <t>PANEL CON 5 VENTILADORES DIFUSORES 2 S/MARCA, S/SERIE COLOR AZUL</t>
  </si>
  <si>
    <t>MMD565MEI007037</t>
  </si>
  <si>
    <t xml:space="preserve">ELEVADOR DE MATADERO REDUCTOR S/MARCA, S/SERIE COLOR GRIS  </t>
  </si>
  <si>
    <t>MMD561MHM007038</t>
  </si>
  <si>
    <t>TRACTOR CORTADORA DE CÉSPED CRAFTSMAN, SERIE 917270430 COLOR VERDE</t>
  </si>
  <si>
    <t>MMD563MHM007039</t>
  </si>
  <si>
    <t>TRACTOR PODADORA DE CESPED BRIGGS38, SERIE 1A283B40168 COLOR AMARILLO</t>
  </si>
  <si>
    <t>MMD563MHM007040</t>
  </si>
  <si>
    <t>PODADORA DE CÉSPED RYOBI, SERIE  1D262K10588, COLOR GRIS</t>
  </si>
  <si>
    <t>MMD563MHM007041</t>
  </si>
  <si>
    <t>PODADORA DE CÉSPED RYOBI, SERIE  1D262K10546, COLOR GRIS</t>
  </si>
  <si>
    <t>MMD563MHM007042</t>
  </si>
  <si>
    <t>PODADORA DE CÉSPED RYOBI, SERIE  1D262K10598, COLOR GRIS</t>
  </si>
  <si>
    <t>MMD563MHM007043</t>
  </si>
  <si>
    <t>PODADORA DE CÉSPED RYOBI, SERIE  1D262K10616, COLOR GRIS</t>
  </si>
  <si>
    <t>MMD563HMH012044</t>
  </si>
  <si>
    <t>SOPLADORA GAS RYOBI, SERIE 9238584, COLOR GRIS</t>
  </si>
  <si>
    <t>MMD563HMH012045</t>
  </si>
  <si>
    <t>SOPLADORA GAS RYOBI, SERIE 206Y0701043, COLOR GRIS</t>
  </si>
  <si>
    <t>MMD563HMH003046</t>
  </si>
  <si>
    <t>DESBROZADORA PARTNER, S/SERIE,  COLOR AMARILLO</t>
  </si>
  <si>
    <t>MMD563HMH003047</t>
  </si>
  <si>
    <t>MMD563HMH003048</t>
  </si>
  <si>
    <t>MMD563HMH003049</t>
  </si>
  <si>
    <t>DESBROZADORA HUSQVARNA, S/SERIE, COLOR NARANJA</t>
  </si>
  <si>
    <t>MMD563HMH003050</t>
  </si>
  <si>
    <t>DESBROZADORA HUSQVARNA, S/SERIE COLOR NARANJA</t>
  </si>
  <si>
    <t>MMD561HMH003051</t>
  </si>
  <si>
    <t>DESBROZADORA  TORO , SERIE 319454 COLOR ROJO</t>
  </si>
  <si>
    <t>MMD561HMH003052</t>
  </si>
  <si>
    <t>DESBROZADORA  TORO , S/SERIE COLOR ROJO</t>
  </si>
  <si>
    <t>MMD561HMH003053</t>
  </si>
  <si>
    <t>MMD561HMH003054</t>
  </si>
  <si>
    <t>MMD565HMH011055</t>
  </si>
  <si>
    <t>MOTOBOMBA OHV, S/SERIE COLOR ROJO</t>
  </si>
  <si>
    <t>MMD561HMH011056</t>
  </si>
  <si>
    <t>MOTOBOMBA MARCA HONDA, SERIE  WZBF1200562, COLOR  GRIS/ROJO.</t>
  </si>
  <si>
    <t>MMD561HMH011057</t>
  </si>
  <si>
    <t>MOTOBOMBA MARCA HONDA, SERIE  HY1GCABT2275346, COLOR  GRIS/ROJO.</t>
  </si>
  <si>
    <t>MMD561HMH011058</t>
  </si>
  <si>
    <t>MOTOBOMBA MARCA HONDA GX-160, SERIE 1197/G8SA  , COLOR  GRIS/ROJO.</t>
  </si>
  <si>
    <t>MMD565MEI011059</t>
  </si>
  <si>
    <t xml:space="preserve">HIDROLIMPIADORA  HAWK, MODELO HC45051, SERIE 001396, QUE CONSTA DE MOTOR 5 HP WEG, CODIGO 00518EP3E184TC,  COLOR AZUL/NEGRO </t>
  </si>
  <si>
    <t>MMD567MED002060</t>
  </si>
  <si>
    <t>ESCALERA EXTENCION FIBRA DE VIDRIO 24ESC 618-24 MARCA CUPRUM, S/ SERIE COLOR VERDE</t>
  </si>
  <si>
    <t>MMD567MED002061</t>
  </si>
  <si>
    <t>ESCALERA DE ALUMINIO CON EXTENCION TIPO II 405-32 MARCA CUPRUM, S/SERIE COLOR ALUMINIO</t>
  </si>
  <si>
    <t>MMD567RAH001062</t>
  </si>
  <si>
    <t>AMPERIMETRO MARCA OTTO SERIE 8923610 COLOR AZUL/ROJO</t>
  </si>
  <si>
    <t>MMD567HMH008063</t>
  </si>
  <si>
    <t>ROTOMARTILLO INDUSTRIAL GSB 16RE MARCA BOSCH, SERIE 0601147577 COLOR VERDE</t>
  </si>
  <si>
    <t>MMD567RAH044064</t>
  </si>
  <si>
    <t>RECTIFICADOR MULTIPRO C74 MARCA DREMEL S/SERIE COLOR GRIS</t>
  </si>
  <si>
    <t>MMD561MOB019065</t>
  </si>
  <si>
    <t>SILLA SECRETARIAL CON CODERAS PRINTAFORM, S/SERIE COLOR NEGRO</t>
  </si>
  <si>
    <t>MMD563HMH003066</t>
  </si>
  <si>
    <t>DESBROZADORA CRAFSMAN, SERIE 04139N700129 COLOR VERDE</t>
  </si>
  <si>
    <t>MMD563HMH018214</t>
  </si>
  <si>
    <t>HIDROLAVADORA MARCA CRAFTMAN</t>
  </si>
  <si>
    <t>MMD563MED002067</t>
  </si>
  <si>
    <t>ESCALERA DE ALUMINIO CONVERTIBLE 8/16 131-17 MARCA CUPRUM S/SERIE COLOR ALUMINIO</t>
  </si>
  <si>
    <t>MMD563MED002068</t>
  </si>
  <si>
    <t>MMD563MED002069</t>
  </si>
  <si>
    <t>MMD563MED002070</t>
  </si>
  <si>
    <t>MMD565MEI003071</t>
  </si>
  <si>
    <t>CORTADORA DE PECHO RES EBS-1 MARCA JARVIS, SERIE 85194 COLOR HUESO</t>
  </si>
  <si>
    <t>MMD565RAH004072</t>
  </si>
  <si>
    <t>BOMBA PARA AGUA DE 2 HP MARCA SIEMENS, SERIE F03 COLOR NARANJA</t>
  </si>
  <si>
    <t>MMD561HMH011073</t>
  </si>
  <si>
    <t>MOTOBOMBA BARNERS, SERIE 4ATS-422437 COLOR VERDE</t>
  </si>
  <si>
    <t>MMD567RAH042074</t>
  </si>
  <si>
    <t>FLEJADORA UNIVERSAL RESTIRADORA BANDIMEX S/SERIE COLOR NEGRO</t>
  </si>
  <si>
    <t>MMD567RAH042075</t>
  </si>
  <si>
    <t>FLEJADORA UNIVERSAL RESTIRADORA BANDIMEX S/SERIE COLOR PLATA</t>
  </si>
  <si>
    <t>MMD563HMH007076</t>
  </si>
  <si>
    <t>PODADORA POULAN PRO 6.75 HP 21" RUEDA ALTA CON TRACCION, SERIE 120904003990 COLOR AMARILLO/NEGRO</t>
  </si>
  <si>
    <t>MMD563HMH007077</t>
  </si>
  <si>
    <t>PODADORA POULAN PRO 6.75 HP 21" RUEDA ALTA CON TRACCION, SERIE120904003981 COLOR AMARILLO/NEGRO</t>
  </si>
  <si>
    <t>MMD563HMH007078</t>
  </si>
  <si>
    <t>PODADORA POULAN PRO 6.75 HP 21" SERIE 050505M-006067 COLOR AMARILLO/NEGRO</t>
  </si>
  <si>
    <t>MMD563HMH003079</t>
  </si>
  <si>
    <t>DESORILLADOR CRAFTSMAN 25CC 17" SERIE 05196N500470 COLOR NEGRO/VERDE</t>
  </si>
  <si>
    <t>MMD563HMH003080</t>
  </si>
  <si>
    <t>DESORILLADOR CRAFTSMAN 25CC 17" SERIE 05196N500474 COLOR NEGRO/VERDE</t>
  </si>
  <si>
    <t xml:space="preserve">                                              MMD563HMH010081</t>
  </si>
  <si>
    <t>MOTOSIERRA 36 cc 18" MARCA: HUSQVARNA 137 SERIE: 20054900633 COLOR NARANJA</t>
  </si>
  <si>
    <t>MMD563HMH009082   Y  MMD563HMH009083</t>
  </si>
  <si>
    <t>DOS TALADROS MARCA: CRAFSMAN SERIE: 315.115410 MOD: 1425 301-G0543 COLOR NEGROS</t>
  </si>
  <si>
    <t>MMD567HMH014084</t>
  </si>
  <si>
    <t>ESMERIL (AMOLADORA-CARGADOR) MARCA BOSH SERIE: 0601934434 COLOR: VERDE-NEG-GRIS</t>
  </si>
  <si>
    <t>MMD561BIN003085</t>
  </si>
  <si>
    <t>IMPRESORA LASERJET HP 1160 16PPM,16MB</t>
  </si>
  <si>
    <t>MMD565BIN003086</t>
  </si>
  <si>
    <t>IMPRESORA LASERJET 1020 COLOR BEIGE SERIE CNBK985589</t>
  </si>
  <si>
    <t>MMD561MOB015087</t>
  </si>
  <si>
    <t>MUEBLE PARA COMPUTADORA CAFÉ-NOGAL, S/SERIE S/MARCA</t>
  </si>
  <si>
    <t>MMD561BIN001088</t>
  </si>
  <si>
    <t>COMPUTADORA  HP  COMPAQ dx2200M/P4-541, SERIE MXL6320354, COLOR  NEGRO</t>
  </si>
  <si>
    <t>MMD561BIN0010881</t>
  </si>
  <si>
    <t>MONITOR HP SERIE CNC623Q2L9, COLOR GRIS</t>
  </si>
  <si>
    <t>MMD561BIN0010882</t>
  </si>
  <si>
    <t>TECLADO HP  MOD. KB-0316, ASSY P/N: 382641-161, SPARES P/N: 382925-161, COLOR NEGRO</t>
  </si>
  <si>
    <t>MMD561BIN0010883</t>
  </si>
  <si>
    <t>MOUSE HP ASSY P/N: 265986-003, SPARES P/N: 390938-001, COLOR NEGRO-GRIS.</t>
  </si>
  <si>
    <t>MMD563HMH003089</t>
  </si>
  <si>
    <t>DESORILLADORA GAS  CRAFTSMAN 791</t>
  </si>
  <si>
    <t>MMD561HMH011090</t>
  </si>
  <si>
    <t>EQUIPO DE RIEGO 3X3 HONDA 5.5 HP, COLOR ROJO</t>
  </si>
  <si>
    <t>MMD561HMH011091</t>
  </si>
  <si>
    <t>MMD563HMH003195</t>
  </si>
  <si>
    <t>DESBROZADOR  MARCA TRUPER DES-25, COLOR NARANJA,  SERIE 06035483</t>
  </si>
  <si>
    <t>MMD561HMH011196</t>
  </si>
  <si>
    <t>MOTOBOMBA EQUIPO DE RIEGO 3X3  MARCA HONDA 5.5 HP, WB30XT-DRX, SERIE GCABT-2847081</t>
  </si>
  <si>
    <t>MMD563HMH012197</t>
  </si>
  <si>
    <t>SOPLADORA DE GAS 200 MPH 24 CC, MARCA BLOWER VAC, SERIE 06146N200116-2 : (07:22) MOD. BV1850LE 711805, COLOR VERDE</t>
  </si>
  <si>
    <t>MMD563HMH012198</t>
  </si>
  <si>
    <t>SOPLADORA DE GAS 200 MPH 24 CC, MARCA BLOWER VAC,   SERIE 06146M200105-2 : (07-22), MOD. : BV1850LE 711805, COLOR VERDE</t>
  </si>
  <si>
    <t>MMD563HMH007199</t>
  </si>
  <si>
    <t>PODADORA  6.5 HP 21" POULAN  PRO CON BOLSA, SERIE 012907M002108, MARCA POULAN PRO, COLOR AMARILLO</t>
  </si>
  <si>
    <t>MMD563HMH007200</t>
  </si>
  <si>
    <t>PODADORA 6.5 HP 21" POULAN  PRO CON BOLSA, SERIE  012307MOO1627, COLOR AMARILLO</t>
  </si>
  <si>
    <t>MMD567HMH017201</t>
  </si>
  <si>
    <t>PERTIGA 5.10 MTS COLOR AMARILLO, TASTER PER OSHA 1926.951 (d), MARCA TEL-O-POLE  MOD. NUM. HV 216.</t>
  </si>
  <si>
    <t>MMD563MED002202</t>
  </si>
  <si>
    <t>ESCALERA DE ALUMINO CONVERTIBLE DE 3.25 MTRS.</t>
  </si>
  <si>
    <t>MMD563MED002203</t>
  </si>
  <si>
    <t>MMD563HMH003204</t>
  </si>
  <si>
    <t>DESBROZADORA  CRAFTSMAN GASOLINA 795</t>
  </si>
  <si>
    <t>MMD563HMH003205</t>
  </si>
  <si>
    <t>DESBROZADORA GAS 32 CC CRAFTSMAN, COLOR ROJO SERIE 07170N100320</t>
  </si>
  <si>
    <t>MMD563HMH003206</t>
  </si>
  <si>
    <t>DESBROZADORA GAS 32 CC CRAFTSMAN, COLOR ROJO SERIE 08200N700269</t>
  </si>
  <si>
    <t>MMD563HMH003207</t>
  </si>
  <si>
    <t>DESBROZADORA SHINDAIWA COLOR ROJO, SERIE 7023164</t>
  </si>
  <si>
    <t>MMD563MED002208</t>
  </si>
  <si>
    <t xml:space="preserve">ESCALERA DE ALUMINO CONVERTIBLE </t>
  </si>
  <si>
    <t>MMD561MOB028209</t>
  </si>
  <si>
    <t xml:space="preserve">MODULO DE TRABAJO EN ESQUINA, COLOR BEIGE </t>
  </si>
  <si>
    <t>MMD561HMH011210</t>
  </si>
  <si>
    <t>MOTOBOMBA  DE 1/2  HP, COLOR  NARANJA, MARCA SIEMENS,  SERIE S/N.</t>
  </si>
  <si>
    <t>MMD561MEE003211</t>
  </si>
  <si>
    <t xml:space="preserve">NO BREAK CENTRA 500 VA C/PROT. LINEA FM 4 CONT. BT, COLOR CARBON-GRIS, SERIE 317823064. </t>
  </si>
  <si>
    <t>MMD561MEE003212</t>
  </si>
  <si>
    <t xml:space="preserve">NO BREAK CENTRA 500 VA C/PROT. LINEA FM 4 CONT. BT, COLOR CARBON-GRIS, SERIE 417818736. </t>
  </si>
  <si>
    <t>MMD561MOB003213</t>
  </si>
  <si>
    <t>ARCHIVERO HIRSC, COLOR BEIGE DOS GAVETAS.</t>
  </si>
  <si>
    <t>LAVADORA CRAFS MOD. 580-752070, COLOR ROJO-NEGRO, SERIE 1014658751</t>
  </si>
  <si>
    <t>MMD563HMH012215</t>
  </si>
  <si>
    <t>SOPLADOR CIFARELLI DE 5 HP. COLOR ROJO, MOD. BL34, SERIE 01386700</t>
  </si>
  <si>
    <t>MMD563HMH011216</t>
  </si>
  <si>
    <t>EQUIPO DE RIEGO 4 X 4  12HP KOHLER, COLOR NEGRO, SERIE 2835900105</t>
  </si>
  <si>
    <t>MMD563HMH003217</t>
  </si>
  <si>
    <t>DESBROZADORA CRAFSMAN, SERIE 07191N101095 COLOR NARANJA, MOD. 79582</t>
  </si>
  <si>
    <t>MMD563HMH003218</t>
  </si>
  <si>
    <t>DESBROZADORA CRAFSMAN, SERIE 07312N100226, COLOR NARANJA, MOD. 79582</t>
  </si>
  <si>
    <t>MMD561HMH009219</t>
  </si>
  <si>
    <t>TALADRO MARCA DEWALT PROFESIONAL, COLOR AMARILLO, DW 502-B3</t>
  </si>
  <si>
    <t>MMD563HMH007220</t>
  </si>
  <si>
    <t>PODADORA POULAN 6.0 HP CON BOLSA, MOD. PR600N21RH, COLOR NEGRO, SERIE 100907M007980</t>
  </si>
  <si>
    <t>MMD561HMH011221</t>
  </si>
  <si>
    <t>EQUIPO DE RIEGO 3X3 HONDA 5.5 HP, COLOR ROJO/BCO, MOD. WB30XT/DRX, SERIE GCABT/315S134</t>
  </si>
  <si>
    <t>MMD568EAD004222</t>
  </si>
  <si>
    <t>CAMARA DIGITAL DSC/W20, SERIE P48863511-I, COLOR PLATA</t>
  </si>
  <si>
    <t>MMD561HMH011223</t>
  </si>
  <si>
    <t>EQUIPO DE RIEGO 3X3 HOMDA 5.5 HP MOD. WB30XT-DRX</t>
  </si>
  <si>
    <t>MMD563HMH003224</t>
  </si>
  <si>
    <t>DESBROZADORA  ECHO DE SUEU/47.5CC, COLOR NARANJA, SERIE 77772, SRM-4605</t>
  </si>
  <si>
    <t>MMD561MED002225</t>
  </si>
  <si>
    <t xml:space="preserve">ESCALERA DE ALUMINO </t>
  </si>
  <si>
    <t>MMD561MED002226</t>
  </si>
  <si>
    <t>ESCALERA DE ALUMINO</t>
  </si>
  <si>
    <t>MMD561MED002227</t>
  </si>
  <si>
    <t>MMD563HMH003228</t>
  </si>
  <si>
    <t>DESBROZADORA MARCA CRAFTZMAN 17"/25CC COLOR GRIS SERIE 08288N400438</t>
  </si>
  <si>
    <t>MMD563HMH003229</t>
  </si>
  <si>
    <t>DESBROZADORA MARCA CRAFTZMAN 17"/25CC COLOR GRIS SERIE 08288N400435</t>
  </si>
  <si>
    <t>MMD563HMH003230</t>
  </si>
  <si>
    <t>DESBROZADORA MARCA CRAFTSMAN 17"/25CC COLOR GRIS SERIE 08266N400095</t>
  </si>
  <si>
    <t>MMD563MHM007231</t>
  </si>
  <si>
    <t>TRACTOR POULAN DE 19.5HP 46" MODELO PB19546LT COLOR NEGRO/AMARILLO SERIE 419057 01.08.08SR</t>
  </si>
  <si>
    <t>MMD563MHM007232</t>
  </si>
  <si>
    <t>BOLSA PARA TRACTOR DOS RECOLECTORES MARCA POULAN MODELO PB19546LT COLOR NEGRO</t>
  </si>
  <si>
    <t>MMD561BIN004233</t>
  </si>
  <si>
    <t>LAPTOP HP 6730S CORE2DUO 2.0GHZSYST</t>
  </si>
  <si>
    <t>MMD563HMH012234</t>
  </si>
  <si>
    <t>SOPLADORA DE MOCHILA 40CC HUDKADET 280 KM MODELO BPB40, SERIE ACN002840315 COLOR AMARILLO</t>
  </si>
  <si>
    <t>MMD563HMH007235</t>
  </si>
  <si>
    <t>PODADORA HRR216K5 VKAA 21" AUTOPROPUL MARCA HONDA TIPO CIRCULAR CON TRANSMISION SERIE MZCG-79177887 CON MOTOR MARCA HONDA 5.5HP CARB. GASOLINA COLOR ROJO SERIE GJAEA-7091296 GCV160AMU7R280 COMPLETO CON MANUAL</t>
  </si>
  <si>
    <t>MMD561HMH010236</t>
  </si>
  <si>
    <t>MOTOSIERRA P 4620-20"  REACO MARCA POULAN PRO MODELO PP4620AVX802146 SERIE 07236D100533-1 (12.13) RN07245299 MOTOR 46CC 2 TIEMPOS USO LIGERO COLOR AMARILLO</t>
  </si>
  <si>
    <t>MMD561HMH011237</t>
  </si>
  <si>
    <t>MOTOBOMBA EQUIPO DE RIEGO 3X3 MARCA HONDA 5.5 MODELO VIB30XT-DRX, SERIE GCABT-3529298 COLOR ROJO</t>
  </si>
  <si>
    <t>MMD561HMH011238</t>
  </si>
  <si>
    <t>MOTOBOMBA EQUIPO DE RIEGO 3X3 MARCA HONDA 5.5 MODELO VIB30XT-DRX, SERIE GCABT-3529333 COLOR ROJO</t>
  </si>
  <si>
    <t>MMD561HMH011239</t>
  </si>
  <si>
    <t>MOTOBOMBA EQUIPO DE RIEGO 3X3 MARCA HONDA 5.5 MODELO VIB30XT-DRX, SERIE GCABT-3529334 COLOR ROJO</t>
  </si>
  <si>
    <t>MMD563HMH003240</t>
  </si>
  <si>
    <t>DESBROZADORA UMK435 UT3D 1.6 H P C/MANUBRI MARCA HONDA MODELO HAGJ-2129131 SERIE GY2* GCAMT 1555745, CON ARNE Y DISCO PARA MALEZA, COLOR ROJO</t>
  </si>
  <si>
    <t>MMD563HMH003241</t>
  </si>
  <si>
    <t>DESBROZADORA UMK435 UT3D 1.6 H P C/MANUBRI MARCA HONDA MODELO HAGJ-2129132 SERIE GY2* GCAMT 1555747, CON ARNE Y DISCO PARA MALEZA, COLOR ROJO</t>
  </si>
  <si>
    <t>MMD563HMH003242</t>
  </si>
  <si>
    <t>DESBROZADORA GAS 14" 32 CC HILO Y DISCO CRAFTSMAN</t>
  </si>
  <si>
    <t>MMD563HMH003243</t>
  </si>
  <si>
    <t>MMD563BIN001244</t>
  </si>
  <si>
    <t>MAUSE BASIC NEGRO MICROSOFT</t>
  </si>
  <si>
    <t>MM563HMH003245</t>
  </si>
  <si>
    <t>DESBROZADORA CRAFTSMAN SERIE 1D120DB2689 COLOR ROJA CON 27 CC FULL CRANK ENERGINE  (DESORILLADORA)</t>
  </si>
  <si>
    <t>MMD563HMH003246</t>
  </si>
  <si>
    <t>DESBROZADORA CRAFTSMAN SERIE 1B260DC6303 COLOR ROJA CON 27 CC FULL CRANK ENERGINE (DESORILLADORA)</t>
  </si>
  <si>
    <t>MM563HMH003247</t>
  </si>
  <si>
    <t xml:space="preserve">DESBROZADORA CRAFTSMAN SERIE 10104N300426 COLOR AMARILLA CON 27 CC FULL CRANK ENERGINE </t>
  </si>
  <si>
    <t>MM563HMH003248</t>
  </si>
  <si>
    <t xml:space="preserve">PODADORA CRAFTSMAN MODELO 917.376406 SERIE 1001275826681 COLOR NEGRA CON 190 CC 6.75 IT IBS GROSS  </t>
  </si>
  <si>
    <t>MMD563HMH019249</t>
  </si>
  <si>
    <t>PISTOLETE DE CASH SP DE RESES CASH SPECIAL NO SERIE 28461 COLOR NEGRA</t>
  </si>
  <si>
    <t>MMD563HMH010250</t>
  </si>
  <si>
    <t>MOTISIERRA TRUPER 20 2.2 HP CON N/SERIE 09006006 COLOR NARANJA CON VERDE</t>
  </si>
  <si>
    <t>MMD563HMH009251</t>
  </si>
  <si>
    <t>TALADRO INDUSTRIAL TRUPER 650 W POTENCIA/POWER ROTOMARTILLO HAMER DRILL) MODELO ROTO-112N COLOR GRIS</t>
  </si>
  <si>
    <t>MMD563HMH003252</t>
  </si>
  <si>
    <t xml:space="preserve">1 DESBROZADORA CRAFTSMAN MODELO 79592 33CC TRIMEFER FULL CRANK ENGINE SERIAL NO. 1068N700365 (10:43) 50 HOURS NEGRO ROJO </t>
  </si>
  <si>
    <t>MMD563HMH003253</t>
  </si>
  <si>
    <t>MMD563HMH012254</t>
  </si>
  <si>
    <t>MOCHILA SOPLADORA RYOBI MODELO RY090600 CON NUMERO DE SERIE ATM3540238 COLOR AMARILLO CON GRIS</t>
  </si>
  <si>
    <t>MMD561EAC012255</t>
  </si>
  <si>
    <t xml:space="preserve">TELEFONO INALAMBRICO TRIPLE PANASONIC MODELO KX-TG1313MEH CON NUMERO DE SERIE 0IBQB032816  </t>
  </si>
  <si>
    <t>MMD561EAD004256</t>
  </si>
  <si>
    <t xml:space="preserve">CAMARA DIGITAL KODAK MODELO EASYSHARE M530 12 MEGAPIXELES CON SERIE KCGMH04309219, INCLUYE BATERIA KODAK KLIC-7006, COLOR AZUL </t>
  </si>
  <si>
    <t>1499.99 c/U</t>
  </si>
  <si>
    <t>MMD563MED002257</t>
  </si>
  <si>
    <t>ESCALERA DE TIJERA DE ALUMINIO MODELO 78-10N DE 3.5M CUPRUM COLOR  GRIS</t>
  </si>
  <si>
    <t xml:space="preserve">1466.00 C/U </t>
  </si>
  <si>
    <t>MMD563MED002258</t>
  </si>
  <si>
    <t>MMD563MED002259</t>
  </si>
  <si>
    <t>MMD563MED002260</t>
  </si>
  <si>
    <t>ESCALERA DE TIJERA DE ALUMINIO MODELO C-2283-17 DE 2.65 M CUPRUM COLOR GRIS</t>
  </si>
  <si>
    <t>MMD563MED002261 MMD563MED002262 MMD563MED002263</t>
  </si>
  <si>
    <t>MMD563MED002264</t>
  </si>
  <si>
    <t>MMD561HMH011265</t>
  </si>
  <si>
    <t>MOTOBOMBA 3*3 HONDA 5.5 HP CON NUMERO DE SERIE LE WB30X MODELO GTIB2918 COLOR ROJA CON NEGRA Y BLANCO</t>
  </si>
  <si>
    <t>MMD565EAD040266</t>
  </si>
  <si>
    <t xml:space="preserve">VENTILADOR DE PISO INDUSTRIAL MARACA LAZCO M0DELO 22.40 GMN COLOR NEGRO </t>
  </si>
  <si>
    <t>MMD563MED002267  MMD563MED002268</t>
  </si>
  <si>
    <t xml:space="preserve">ESCALERAS DE TIJERAS </t>
  </si>
  <si>
    <t>MMD561BIN004269</t>
  </si>
  <si>
    <t>LENOVO NOTEBOOK B470 PROVESADOR INTEL DUAL CORE DCB940 MEMORIA RAM 2G DISCO DURO 500G UNIDAD DVD RW PANTALLA 14WCAM  S/N SISTEMA</t>
  </si>
  <si>
    <t>MMD563HMH003270</t>
  </si>
  <si>
    <t>DESBROZAORA DE GASOLINA 34 CC FLECHA CU</t>
  </si>
  <si>
    <t>MMD563HMH003271</t>
  </si>
  <si>
    <t>DESBROZADORA DE GASOLINA 34CC FLECHA CU</t>
  </si>
  <si>
    <t>MMD563HMH011272</t>
  </si>
  <si>
    <t>EQUIPO DE RIEGO HONDA 3" 5.5 HP NO DE SERIE: WACC-9174182-GCAAH-3288621</t>
  </si>
  <si>
    <t>MMD563HMH012273</t>
  </si>
  <si>
    <t>SOPLADORA "ECHO"</t>
  </si>
  <si>
    <t>MMD563MEI001274</t>
  </si>
  <si>
    <t>DPOSITO PARA AGUA DE LAMINA INOXIDABLE</t>
  </si>
  <si>
    <t>MMD563HMH007272</t>
  </si>
  <si>
    <t>PODADORA HONDA TRACC. D/CUCHI 5.5 HP CON CLAVE HRR216K5VKAR</t>
  </si>
  <si>
    <t>MMD563HMH003273</t>
  </si>
  <si>
    <t>DESBROZADORA HONDA 1.6HP35CC4 CON CLAVE UMK435-UEDT.</t>
  </si>
  <si>
    <t>MMD561EAC012275</t>
  </si>
  <si>
    <t>RADIO MOTOROLA A8 VHF, 16 CANALES, 4 WATTS, CON BATERIA, ANTENA, CARGADOR SERIE 0278PEC904</t>
  </si>
  <si>
    <t>MMD563HMH007276</t>
  </si>
  <si>
    <t>PODADORA HONDA TRACC. D/CUCHI 5.5 HP</t>
  </si>
  <si>
    <t>PODADORA MARCA HONDA</t>
  </si>
  <si>
    <t>MMD563HMH003277</t>
  </si>
  <si>
    <t>DESBOZADORA HONDA 1.6 HP 35CC 4</t>
  </si>
  <si>
    <t>MMD563HMH012278</t>
  </si>
  <si>
    <t>POLIMIZADORAS SHINDAIWA</t>
  </si>
  <si>
    <t>MMD561HMH012279</t>
  </si>
  <si>
    <t xml:space="preserve">ANDAMIO QUE CONSTA DE 3 PIEZAS, ESTRUCTURA, TAPADERA Y CARRUCHA CON SISTEMA HIDRAULICO DE ELEVACION, 4 PATAS DE DOBLES COLOR GRIS CARRUCHA AMARILLA CON 2 CADENAS. </t>
  </si>
  <si>
    <t xml:space="preserve">MMD561EAC012280  </t>
  </si>
  <si>
    <t xml:space="preserve">RADIO MOTOROLA A8 MAG ONE SERIE 0278PM4558 UHF, 16 CANALES, 5 WATTS ANTENA, BATERIA, CLIP, CARGADOR DE ESCRITORIO Y PROGRAMACION. </t>
  </si>
  <si>
    <t xml:space="preserve"> MMD561EAC012281</t>
  </si>
  <si>
    <t xml:space="preserve">RADIO MOTOROLA A8 MAG ONE SERIE 0278PF5892 UHF, 16 CANALES, 5 WATTS ANTENA, BATERIA, CLIP, CARGADOR DE ESCRITORIO Y PROGRAMACION. </t>
  </si>
  <si>
    <t>MMD561EAC012282</t>
  </si>
  <si>
    <t xml:space="preserve">RADIO MOTOROLA A8 MAG ONE SERIE 0278PF5897 UHF, 16 CANALES, 5 WATTS ANTENA, BATERIA, CLIP, CARGADOR DE ESCRITORIO Y PROGRAMACION. </t>
  </si>
  <si>
    <t>MMD561EAC012283</t>
  </si>
  <si>
    <t xml:space="preserve">RADIO MOTOROLA A8 MAG ONE SERIE 0278PM4542 UHF, 16 CANALES, 5 WATTS ANTENA, BATERIA, CLIP, CARGADOR DE ESCRITORIO Y PROGRAMACION. </t>
  </si>
  <si>
    <t>MMD561HMH011284</t>
  </si>
  <si>
    <t>EQUIPO DE RIEGO HONDA 3" 5.5 HP CLAVE WB30XHDR, COLOR ROJO CON NEGRO (MOTOBOMBA)</t>
  </si>
  <si>
    <t>MMD561HMH003285</t>
  </si>
  <si>
    <t xml:space="preserve">DESBROZADORA HONDA 1.6 HP 35CC 4, SERIE HAAT-1594688GCAMT-3224628. </t>
  </si>
  <si>
    <t>MMD561HMH010286</t>
  </si>
  <si>
    <t>MOTOSIERRA HUSQVARNA, 18" 40.9 cc SERIE 20124600558, COLOR NARANJA /NEGRO.</t>
  </si>
  <si>
    <t>MMD561MOB003287</t>
  </si>
  <si>
    <t xml:space="preserve">LIBRERO DE MADERA COLOR CAFÉ DE 5 REPISAS CINNAMON. </t>
  </si>
  <si>
    <t>MMD561EAD004288MAS</t>
  </si>
  <si>
    <t xml:space="preserve">CAMARA DIGITAL SAMSUNG 16 MGPIXELES, 5X WIFI. </t>
  </si>
  <si>
    <t>MMD561MOB003289MAS</t>
  </si>
  <si>
    <t xml:space="preserve">ARCHIVERO NEGRO DE 4 GAVETAS DE ACERO, TAMAÑO OFICIO. </t>
  </si>
  <si>
    <t>MMD561MOB003290MAS</t>
  </si>
  <si>
    <t>MMD561BIN004291MAS</t>
  </si>
  <si>
    <t>IMPRESORA MULTIFUNCIONL LASER JET MONOCROMO, VELOCIDAD DE IMPRESIÓN 18 PAG POR MINUTO, TAMAÑO MAX DE IMPRESIÓN LEGAL-216 MM* 356 MM, CON PUERTO USB. NO DE SERIE: CZ172A</t>
  </si>
  <si>
    <t xml:space="preserve">MMD561BIN004292MAS MMD561BIN0042921MAS MMD561BIN0042922MAS MMD561BIN0042923MAS </t>
  </si>
  <si>
    <t>COMPUTADORA DE ESCRITORIO CON PROCESADOR INTEL COREL 3.4 GHZ, CPU CON MEMORIA RAM DE 4G, DISCO DURO DE 500 G, LECTOR DE MEMORIAS, UNIDAD OPTICA DVD-RW, MONITOR LCD DE 18.5", TECLADO Y MOUSE OPTICO. NO DE SERIE: 2340681032693</t>
  </si>
  <si>
    <t>MMD561BIN004293MAS MMD561BIN0042931MAS MMD561BIN0042932MAS MMD561BIN0042933MAS</t>
  </si>
  <si>
    <t>COMPUTADORA DE ESCRITORIO CON PROCESADOR INTEL COREL 3.4 GHZ, CPU CON MEMORIA RAM DE 4G, DISCO DURO DE 500 G, LECTOR DE MEMORIAS, UNIDAD OPTICA DVD-RW, MONITOR LCD DE 18.5", TECLADO Y MOUSE OPTICO. NO DE SERIE: 2340681032554</t>
  </si>
  <si>
    <t>MMD561HMH010294</t>
  </si>
  <si>
    <t>MOTOSIERRA</t>
  </si>
  <si>
    <t>MMD561BIN004295MAS</t>
  </si>
  <si>
    <t xml:space="preserve">MULTIFUNCIONAL HP, LASER JET PROFESIONAL M225 DW, COLOR NEGRO, NO DE SERIE: CNB8H5MGR8. </t>
  </si>
  <si>
    <t>MMD561BIN004296MAS</t>
  </si>
  <si>
    <t xml:space="preserve">IMPRESORA HP LASER JET 1102, COLOR NEGRO CON NO DE SERIE: VND3T12755. </t>
  </si>
  <si>
    <t>MMD561MOB003297MAS</t>
  </si>
  <si>
    <t xml:space="preserve">SILLA SECRETARIAL ESTAMBUL  ACOJINADA CON CODERAS, COLOR NEGRO. </t>
  </si>
  <si>
    <t>MMD561MOB003298MAS</t>
  </si>
  <si>
    <t>MMD561MOB003299MAS</t>
  </si>
  <si>
    <t>MMD561MOB003300MAS</t>
  </si>
  <si>
    <t>MMD562VET001037</t>
  </si>
  <si>
    <t xml:space="preserve">VEHICULO CAMION RECOLECTOR DE BASURA FAMSA CHASIS CABINA,  MODELO 1990, SERIE C1114VMED06074, COLOR BLANCO, PLACAS GG44446. </t>
  </si>
  <si>
    <t>MMD562VET001038</t>
  </si>
  <si>
    <t xml:space="preserve">VEHICULO PICK-UP S-10 CHEVROLET, MODELO 2001, SERIE 1GCCS145918174591, COLOR VERDE ARBUSTO, PLACAS GG44442. </t>
  </si>
  <si>
    <t>MMD562VET001039</t>
  </si>
  <si>
    <t xml:space="preserve">VEHICULO CAMION RECOLECTOR DE BASURA  DINA CORAZA, MODELO 2000, SERIE 3AACLKPR3YS008416, COLOR BLANCO PLACAS GG44448. </t>
  </si>
  <si>
    <t>MMD567VET001040</t>
  </si>
  <si>
    <t xml:space="preserve">VEHICULO GRUA FORD, MODELO 2004, SERIE 3FDKF36L74MA22702, COLOR BLANCO, PLACAS GG45003. </t>
  </si>
  <si>
    <t>MMD567VET001041</t>
  </si>
  <si>
    <t xml:space="preserve">VEHICULO GRUA ARTICULADA  MODELO 1990, FORD, SERIE AC3JGD57654, COLOR BLANCO PLACAS GJ90382. </t>
  </si>
  <si>
    <t>MMD561VET001042</t>
  </si>
  <si>
    <t xml:space="preserve">VEHICULO PIPA FORD MODELO 1980, SERIE AC5JXL96580, COLOR  BLANCO, PLACAS GG44450. </t>
  </si>
  <si>
    <t>MMD563VET001043</t>
  </si>
  <si>
    <t xml:space="preserve">VEHICULO PICK-UP FORD, MODELO 1992, SERIE AC1JMC68081, COLOR BLANCO PLACAS, GJ90179. </t>
  </si>
  <si>
    <t>MMD562VET001044</t>
  </si>
  <si>
    <t xml:space="preserve">VEHICULO CAMION  RECOLECTOR DE BASURA  FORD ESTACAS  MODELO 1996, SERIE 3FEKF37NXTMA00932, COLOR BLANCO PLACAS GG44447. </t>
  </si>
  <si>
    <t>MMD567VET001046</t>
  </si>
  <si>
    <t xml:space="preserve">VEHICULO  BLAZER  CHEVROLET MODELO 1984, SERIE 1G8C518B0E8100069, COLOR AZUL, PLACAS GGN8062. </t>
  </si>
  <si>
    <t>MMD561VET001047</t>
  </si>
  <si>
    <t xml:space="preserve">VEHICULO PIPA FORD MODELO 1999, SERIE 3FEXF8011XMA06246, COLOR  BLANCO. PLACAS GG44443. </t>
  </si>
  <si>
    <t>MMD561VET001048</t>
  </si>
  <si>
    <t xml:space="preserve">VEHICULO PIPA CHEVROLET MODELO 2001, SERIE  3GBM7H1C41M114722, COLOR BLANCO, PLACAS GG44444. </t>
  </si>
  <si>
    <t>MMD561VET001049</t>
  </si>
  <si>
    <t xml:space="preserve">VEHICULO CAMION RECOLECTOR DE BASURA CHEVROLET SILVERADO C-3500, MODELO 2002, SERIE  3GBJC34R62M115048, COLOR BLANCO, PLACAS GJ90384. </t>
  </si>
  <si>
    <t>MMD565VET001050</t>
  </si>
  <si>
    <t xml:space="preserve">VEHICULO REPARTIDOR  DODGE  RAM-3500, MODELO 2001, SERIE 3B6MC36561M575378, COLOR BLANCO PLACAS GG45002. </t>
  </si>
  <si>
    <t>MMD565VET001051</t>
  </si>
  <si>
    <t xml:space="preserve">VEHICULO PICK-UP CHEVROLET, MODELO 1997, SERIE 1GCEC2472V2249970, COLOR BLANCO, PLACAS GG45001. </t>
  </si>
  <si>
    <t>MMD563VET001052</t>
  </si>
  <si>
    <t xml:space="preserve">VEHICULO PICK-UP  CHEVROLET 1994, SERIE 3GCEC20AXRM141024, COLOR BLANCO, PLACAS GG44449. </t>
  </si>
  <si>
    <t>MMD562MEC002072</t>
  </si>
  <si>
    <t xml:space="preserve">MAQUINA TRACTOR JOHN DEERE MODELO 650C, SERIE TO650GH789120, COLOR AMARILLO. </t>
  </si>
  <si>
    <t>MMD562VET001073</t>
  </si>
  <si>
    <t>VEHICULO CHEVROLET LUV PICK UP, MODELO 1998, NO. DE SERIE 8GGTFR6FHWA061068, PLACAS GM12844</t>
  </si>
  <si>
    <t>MMD562VET001074</t>
  </si>
  <si>
    <t>VOLKSWAGEN POINTER PICK UP, MODELO 2001, NO. DE SERIE 9BWEC15X81P500401, PLACAS GM12846.</t>
  </si>
  <si>
    <t>MMD562VET001075</t>
  </si>
  <si>
    <t>VEHICULO CHEVROLET PICK UP GM, MODELO 2000, NO DE SERIE 1GCEC14W0YZ236527</t>
  </si>
  <si>
    <t>MMD569VET001054</t>
  </si>
  <si>
    <t>VEHICULO PICK-UP FORD MODELO 1988, SERIE 1FTDF15Y8JNA67762, COLOR AZUL</t>
  </si>
  <si>
    <t>VEHICULO CHEVROLET LUV PICK UP, MODELO 2001, SERIE 8GGTFRC121A098230, COLO BLANCO, PLACAS GP44270</t>
  </si>
  <si>
    <t>MMD56BIN0042931-MAS</t>
  </si>
  <si>
    <t>COMPUTADORA MARCA (SAMSUM)
COLOR NEGRA</t>
  </si>
  <si>
    <t>MMD561BIN0042932-MAS</t>
  </si>
  <si>
    <t>COLOR NEGRO</t>
  </si>
  <si>
    <t xml:space="preserve">S/ MARCA, S/CODIGO DE MADERA
COLOR CAFÉ LAS 4 PATAS TIENEN
BORDES ( QUE LO PRESTO CONTRALORIA) </t>
  </si>
  <si>
    <t>COMPUTADORA COLOR GRIS CON BASE BCA MARCA ( HP) HPvs 17e17"FLAT- PANEL LCD MONITOR</t>
  </si>
  <si>
    <t>MMD561BIN0042922MAS</t>
  </si>
  <si>
    <t xml:space="preserve">TECLADO MARCA K-MEX.MODELO KM-2082U COLOR NEGRO
</t>
  </si>
  <si>
    <t>MMD561MOB0028209</t>
  </si>
  <si>
    <t xml:space="preserve">ESCRITORIO DE MADERA COLOR CAFÉ CLARO SE COMPONE DE DOS PIEZAS CON UN CAJON 
</t>
  </si>
  <si>
    <t xml:space="preserve">SILLAS METALICAS FIJAS COLOR NEGRO CON GRIS
</t>
  </si>
  <si>
    <t>MMD513MOBOO9022</t>
  </si>
  <si>
    <t xml:space="preserve">ESCRITORIO METALICO COLOR VERDE CLARO SE COMPONE DE DOS CAJONES
</t>
  </si>
  <si>
    <t>MMD561BIN0042921</t>
  </si>
  <si>
    <t>COMPUTADORA CON TECLADO COLOR NEGRO</t>
  </si>
  <si>
    <t>MMD561BIN004293</t>
  </si>
  <si>
    <t>COLOR NEGRO MARCA SAMSUNG</t>
  </si>
  <si>
    <t>MMD561BIN004296</t>
  </si>
  <si>
    <t>MMD561BIN0042923</t>
  </si>
  <si>
    <t>MOTOSIERRA MARCA TRUPER</t>
  </si>
  <si>
    <t>WIRO MARCA HONDA</t>
  </si>
  <si>
    <t>CARRETELLA METALICA</t>
  </si>
  <si>
    <t>MMD568MOB019192</t>
  </si>
  <si>
    <t>SILLA COLOR NEGRA, DE ASIENTO Y RESPALDO ACOGINADO, SIN BRAZOS, SIN MARCA</t>
  </si>
  <si>
    <t>MMD568MOB019194</t>
  </si>
  <si>
    <t>MMD568AD040003</t>
  </si>
  <si>
    <t>VENTILADOR DE PISO MARCA KOOL OPERATOR MOD LAKEWOOD COLOR GRIS</t>
  </si>
  <si>
    <t>MMD568EAD004002</t>
  </si>
  <si>
    <t>SONY CYBER-SHOT; MOD. DSC-S1900, COLOR GRIS Y CARGADOR DE PILAS AA/AAA</t>
  </si>
  <si>
    <t>MMD568BIN0010013</t>
  </si>
  <si>
    <t>MARCA COMPAQ ; S/N PSB095119436, COLOR NEGRO</t>
  </si>
  <si>
    <t>MMD568BIN0010012</t>
  </si>
  <si>
    <t>MARCA COMPAQ MOD. S/N: PUAV0953003153, COLOR NEGRO</t>
  </si>
  <si>
    <t>MMD568BIN0010011</t>
  </si>
  <si>
    <t>MARCA COMPAQ W185q, SERIAL: CNT948D8DR, MODEL No. HSTND-2511-T; COLOR NEGRO</t>
  </si>
  <si>
    <t>MMD568BIN001001</t>
  </si>
  <si>
    <t>MARCA COMPAQ;  MOD. CQ2405LA; S/N 4CE0031NXL; COLOR NEGRO</t>
  </si>
  <si>
    <t xml:space="preserve">MMD542BIN0010611 </t>
  </si>
  <si>
    <t>MONITOR HP MODEL L1706; SERIE PX849A; COLOR NEGRO CON GRIS</t>
  </si>
  <si>
    <t xml:space="preserve">MMD511MOB001042 </t>
  </si>
  <si>
    <t>HP COMPAQ DX2200; HP S/N MXL633001J; COLOR NEGRO</t>
  </si>
  <si>
    <t>MARCA BenQ MOD MV219; SERIE MOT7F0215000Z; COLOR NEGRO</t>
  </si>
  <si>
    <t>MARCA BenQ MOD MV219; SERIE KET 7F0215000Z ; COLOR NEGRO</t>
  </si>
  <si>
    <t>MMD515MOB009002</t>
  </si>
  <si>
    <t>ESCRITORIO BASE METAL CON TABLA DE MADERA COMPRIMID SERIE. MCM IPC ESC 0002 ; COLOR CAFE</t>
  </si>
  <si>
    <t>MMD513MOB009017</t>
  </si>
  <si>
    <t xml:space="preserve">ESCRITORIO BASE METAL CON TABLA DE MADERA COMPRIMIDA  CINCO CAJONES  </t>
  </si>
  <si>
    <t>LIBRERO DE MADERA COMPRIMIDA DE 5 NIVELES, COLOR GUINDA</t>
  </si>
  <si>
    <t>MMD569MOB019001</t>
  </si>
  <si>
    <t xml:space="preserve">SILLA METALICA, S/MARCA, S/SERIE, COLOR BLANCO  </t>
  </si>
  <si>
    <t>MMD569MOB019002</t>
  </si>
  <si>
    <t xml:space="preserve">SILLA METALICA,S/MARCA,  S/SERIE,  COLOR BLANCO  </t>
  </si>
  <si>
    <t>MMD569MOB019003</t>
  </si>
  <si>
    <t xml:space="preserve">SILLA METALICA, S/MARCA, S/SERIE, COLOR CAFE  </t>
  </si>
  <si>
    <t>MMD569MOB019004</t>
  </si>
  <si>
    <t>MMD569MOB009005</t>
  </si>
  <si>
    <t>MMD569MOB009006</t>
  </si>
  <si>
    <t>MMD569MOB009007</t>
  </si>
  <si>
    <t>MMD569MOB031008</t>
  </si>
  <si>
    <t>BANCA DE FIERRO, S/MARCA, S/SERIE, COLOR BLANCO</t>
  </si>
  <si>
    <t>MMD569MOB031009</t>
  </si>
  <si>
    <t>MMD569MOB031010</t>
  </si>
  <si>
    <t>MMD569MOB031011</t>
  </si>
  <si>
    <t>MMD569EAD049012</t>
  </si>
  <si>
    <t>ASADOR, S/MARCA, S/SERIE, COLOR NEGRO</t>
  </si>
  <si>
    <t>MMD569EAD048013</t>
  </si>
  <si>
    <t>PIZARRON, S/MARCA, S/SERIE, COLOR VERDE</t>
  </si>
  <si>
    <t>MMD569MOB019014</t>
  </si>
  <si>
    <t>SILLA PARA ARBITRO, S/MARCA, S/SERIE, COLOR BLANCO</t>
  </si>
  <si>
    <t>MMD569MOB019015</t>
  </si>
  <si>
    <t>MMD569MOB009016</t>
  </si>
  <si>
    <t>MMD569MOB009017</t>
  </si>
  <si>
    <t xml:space="preserve">                                                 MMD569BIN001018 MMD569BIN0010181 MMD569BIN0010182 MMD569BIN0010183 MMD569BIN0010184</t>
  </si>
  <si>
    <t>COMPUTADORA BTC COLOR GRIS CON CPU  SERIE 718DA200025189                            MONITOR  SERIE 7101DD000654         TECLADO SERIE J10907108                     MOUSE SERIE B00000414                        BOCINAS 360 S/SERIE</t>
  </si>
  <si>
    <t>MMD569MOB015019</t>
  </si>
  <si>
    <t>MUEBLE PARA COMPUTADORA PRINTAFORM, S/SERIE, COLOR CAFE</t>
  </si>
  <si>
    <t>MMD569MOB003020</t>
  </si>
  <si>
    <t>ARCHIVERO, S/MARCA, S/SERIE, COLOR NEGRO</t>
  </si>
  <si>
    <t>MMD569MOB032021</t>
  </si>
  <si>
    <t>TABLERO P/BALONCESTO, S/MARCA, S/SERIE, COLOR BLANCO</t>
  </si>
  <si>
    <t>MMD569MOB032022</t>
  </si>
  <si>
    <t>MMD569EAD005023</t>
  </si>
  <si>
    <t>CAMARA FOTOGRAFICA CANON BF, SERIE 4951569, COLOR NEGRO</t>
  </si>
  <si>
    <t xml:space="preserve">                                              MMD569EAC013024 MMD569EAC0130247 MMD569EAC0130246</t>
  </si>
  <si>
    <t>EQUIPO DE SONIDO RADSON QUE CONSTA DE 1 AMPLIFICADOR SERIE NOM476 COLOR NEGRO                                                               1 MICROFONO SERIE115A COLOR GRIS             1 BOCINA TROMPETA S/SERIE COLOR GRIS</t>
  </si>
  <si>
    <t>MMD5569EAD002025</t>
  </si>
  <si>
    <t>CAFETERA WEST BEND, S/SERIE, COLOR NEGRO</t>
  </si>
  <si>
    <t>MMD569EAD022026</t>
  </si>
  <si>
    <t>MAQUINA DE ESCRIBIR ELECTRICA OLIVETTI, SERIE 9185753, COLOR NEGRO</t>
  </si>
  <si>
    <t>MMD569BIN003027</t>
  </si>
  <si>
    <t>IMPRESORA SAMSUNG ML-1210, COLOR GRIS S/SERIE</t>
  </si>
  <si>
    <t>MMD569MOB019028</t>
  </si>
  <si>
    <t>SILLA S/MARCA S/ERIE, COLOR ROJO</t>
  </si>
  <si>
    <t>MMD569MOB019029</t>
  </si>
  <si>
    <t>MMD569MOB019030</t>
  </si>
  <si>
    <t>SILLA S/MARCA S/ERIE, COLOR AZUL</t>
  </si>
  <si>
    <t>MMD569MOB019031</t>
  </si>
  <si>
    <t>MMD569MOB009032</t>
  </si>
  <si>
    <t>ESCRITORIO FARWELL, S/SERIE, COLOR NEGRO</t>
  </si>
  <si>
    <t>MMD569BIN001033 MMD569BIN0010331 MMD569BIN0010332 MMD569BIN0010332 MMD569BIN0010333 MMD569BIN0010334</t>
  </si>
  <si>
    <t>COMPUTADORA ENSAMBLADA CON CPU S/MARCA  S/SERIE COLOR  GRIS          MONITOR BTC  SERIE MH17801-Q  COLOR  GRIS                                                       TECLADO BTC  SERIE  J10910434 COLOR BLANCO                                                       TECLADO INALAMBRICO BELKIN  SERIE K7SF8E815KYBD COLOR NEGRO                  MOUSE BELKIN SERIE 212012873 COLOR  NEGRO                                                     BOCINAS BTC S/SERIE COLOR GRIS</t>
  </si>
  <si>
    <t>MMD569MEE004034</t>
  </si>
  <si>
    <t>REGULADOR TDE S/SERIE  COLOR  GRIS</t>
  </si>
  <si>
    <t>MMD569BIN003035</t>
  </si>
  <si>
    <t>IMPRESORA HEWLETT PACKARD DESK JET 840  S/SERIE COLOR  GRIS</t>
  </si>
  <si>
    <t>MMD569EAD005036</t>
  </si>
  <si>
    <t>CAMARA FOTOGRAFICA CANON BF-800, S/SERIE, COLOR DORADO</t>
  </si>
  <si>
    <t>MMD569EAD004037</t>
  </si>
  <si>
    <t>CAMARA DIGITAL HEWLETT PACKARD, SERIE  CN3BV1101G, COLOR GRIS</t>
  </si>
  <si>
    <t>MMD569MOB003038</t>
  </si>
  <si>
    <t>ARCHIVERO DE DOS GAVETAS HIRSH, S/SERIE, COLOR  NEGRO</t>
  </si>
  <si>
    <t>MMD569BIN012039</t>
  </si>
  <si>
    <t>ESCÁNER  HEWLETT PACKARD, SERIE CN416S460X, COLOR GRIS</t>
  </si>
  <si>
    <t>MMD569MOB025040</t>
  </si>
  <si>
    <t>CASA DE CAMPAÑA WENSEL, S/SERIE, COLOR  AMARILLO (REMPLAZADA POR UNA CASA DE CAMPAÑA OZARK COLOR NARANJA)</t>
  </si>
  <si>
    <t>MMD569MOB025041</t>
  </si>
  <si>
    <t>MMD569RAH016042</t>
  </si>
  <si>
    <t>GATO HIDRAULICO, S/MARCA, SERIE QLQD2, COLOR ROJO</t>
  </si>
  <si>
    <t>MMD569HMH007043</t>
  </si>
  <si>
    <t>PODADORA EURO-PRO, SERIE 7494354, COLOR NEGRO</t>
  </si>
  <si>
    <t>MMD569MED002045</t>
  </si>
  <si>
    <t>ESCALERA CUPRUM SERIE 628-10N, COLOR GRIS</t>
  </si>
  <si>
    <t>MMD569RAH004046</t>
  </si>
  <si>
    <t>BOMBA DE ACERO INOXIDABLE DE 0.5 HP 220 VOLTS Y 5 AMPERES MARCA MERCURY, SERIE 1A60 COLOR METALICO</t>
  </si>
  <si>
    <t>MMD569EAC014047</t>
  </si>
  <si>
    <t>TELEFONO CELULAR MOTOROLA VGO, COLOR PLATA, MODELO MOTOROLA VGO</t>
  </si>
  <si>
    <t>MMD569EAD005048</t>
  </si>
  <si>
    <t>CAMARA FOTOGRAFICA MARCA SONY CYBER-SHOT S-1367173 COLOR PLATA</t>
  </si>
  <si>
    <t>MMD569MOB025049</t>
  </si>
  <si>
    <t>CASA DE CAMPAÑA MARCA SWISSGEAR PARA 8 PERSONAS 4.26 X 4.26 COLOR AZUL-GRIS</t>
  </si>
  <si>
    <t>MMD569MOB025050</t>
  </si>
  <si>
    <t>MMD569EAC009051</t>
  </si>
  <si>
    <t>FAX MARCA BROTHER MODELO 275-25 MEM O. ALI. 10 PAGS SERIE L9K038323, COLOR HUESO</t>
  </si>
  <si>
    <t>MMD569EAD004052</t>
  </si>
  <si>
    <t>MMD569EAD018054</t>
  </si>
  <si>
    <t xml:space="preserve">GRABADORA MCA SONV MODELO ZS-H20 CP USO RUDO </t>
  </si>
  <si>
    <t>MMD569BIN014055</t>
  </si>
  <si>
    <t>MULTIFUNCIONAL HP LASER JET PRO M1212NF 19P UBS 2.0 10/100, FAX, SCANNER COPIADORA E IMPRESORA CON N/SERIE M1212nfMFP. COLOR NEGRA</t>
  </si>
  <si>
    <t>MMD569RAH004056</t>
  </si>
  <si>
    <t xml:space="preserve">BOMBA CENTRIFUGA IND. 2*1 1/2 3F MOTOR MOTOR CERRADO MOD 51MEO50, MATERIAL DE INSTALACION Y MANO DE OBRA. </t>
  </si>
  <si>
    <t>MMD569EAD018059MAS</t>
  </si>
  <si>
    <t>MMD569EAD018060MAS</t>
  </si>
  <si>
    <t>MMD569BIN014061MAS</t>
  </si>
  <si>
    <t xml:space="preserve">IMPRESORA MULTIFUNCIONAL LASERJET PRO MONOCROMO, VEL DE 18 PAG POR MINUTO, CON PUERTO USB. </t>
  </si>
  <si>
    <t>MMD569MOB025062MAS</t>
  </si>
  <si>
    <t>MESA PLEGABLE 2.44*.76 MTS COLOR BLANCO</t>
  </si>
  <si>
    <t>MMD569MOB025063MAS</t>
  </si>
  <si>
    <t>MMD569MOB025064MAS</t>
  </si>
  <si>
    <t>MMD569BIN014065MAS  MMD569BIN0140651MAS MMD569BIN0140652MAS MMD569BIN0140653MAS</t>
  </si>
  <si>
    <t xml:space="preserve">COMPUTADORA DE ESCRITORIO HP DESKTOP PROCESADOR AMD e-1 2500 MEMORIA RAM 4GB DISCO DURO 500 GB UNIDAD DVDSM WIN 8.1 MONITOR 18.5" TECLADO Y MOUSE. </t>
  </si>
  <si>
    <t>MMD569VET001053</t>
  </si>
  <si>
    <t>VEHICULO TSURU NISSAN MODELO 1998, SERIE 3N1EB31S3WL072343, COLOR BLANCO</t>
  </si>
  <si>
    <t>MMD569VET001055</t>
  </si>
  <si>
    <t xml:space="preserve">VEHICULO NISSAN SENTRA, MODELO 2000 NO. DE SERIE 3N1DB41S4YK090442, PLACAS GSG6286. </t>
  </si>
  <si>
    <t>MMD553MOB003002</t>
  </si>
  <si>
    <t>ARCHIVERO METALICO 4 GABETAS, S/MARCA, S/SERIE, COLOR GRIS</t>
  </si>
  <si>
    <t>MMD553MOB009003</t>
  </si>
  <si>
    <t>ESCRITORIO EJECUTIVO, S/MARCA, S/SERIE, COLOR CAFÉ</t>
  </si>
  <si>
    <t>MMD553EAD041004</t>
  </si>
  <si>
    <t>VIDEOCASETERA SHARP, SERIE 712716193, COLOR GRIS</t>
  </si>
  <si>
    <t>MMD553EAD038005</t>
  </si>
  <si>
    <t>TELEVISOR SONY, SERIE KV-29XL42M/5, COLOR GRIS</t>
  </si>
  <si>
    <t>MMD553MOB009006</t>
  </si>
  <si>
    <t>MMD553MOB019007</t>
  </si>
  <si>
    <t>SILLA  SECRETARIAL PRINTAFORM, S/SERIE, COLOR NEGRO</t>
  </si>
  <si>
    <t>MMD553MOB031008</t>
  </si>
  <si>
    <t>PIANO BALWIN, SERIE 10217, COLOR CAFÉ</t>
  </si>
  <si>
    <t>MMD553EAD011009</t>
  </si>
  <si>
    <t>ESTUFA  4 QUEMADORES SUPERMATIC, SERIE VEK2127578, COLOR CREMA</t>
  </si>
  <si>
    <t xml:space="preserve">                                    MMD553EAC013010 MMD553EAC0130106 MMD553EAC0130108</t>
  </si>
  <si>
    <t>EQUIPO DE SONIDO QUE CONSTA DE 1 AMPLIFICADOR CON  MEZCLADORA RADSON 300MC S/SERIE COLOR NEGRO          2 BOCINAS TROMPETA RADSON  MODELO U-70-AE S/SERIE COLOR GRIS                                                                            1 PEDESTAL PARA MICROFONO S/SERIE CROMADO</t>
  </si>
  <si>
    <t>MMD553MOB034011</t>
  </si>
  <si>
    <t xml:space="preserve">TEATRINO DE  METAL CON TELA P/TALLER TEATRO, S/MARCA, S/SERIE, COLOR NEGRO </t>
  </si>
  <si>
    <t>MMD553EAC013012</t>
  </si>
  <si>
    <t>EQUIPO MODULAR  AIWA, SERIE CX-NS222LH, COLOR GRIS</t>
  </si>
  <si>
    <t>MMD553MDI005013</t>
  </si>
  <si>
    <t>PINTURA DE RAMON TORRES, S/MARCA, S/SERIE , COLOR BLANCO/ NEGRO</t>
  </si>
  <si>
    <t>MMD553MDI005014</t>
  </si>
  <si>
    <t>RETRATO DE SILVESTRE  HERNÁNDEZ, S/MARCA , S/SERIE, COLOR BLANCO / NEGRO</t>
  </si>
  <si>
    <t>MMD553MDI005015</t>
  </si>
  <si>
    <t xml:space="preserve">CUADRO MUJER DE ALCATRASES, S/MARCA, S/SERIE, COLOR VARIOS </t>
  </si>
  <si>
    <t>MMD553MDI005016</t>
  </si>
  <si>
    <t>CUADRO DE ALCATRASES, S/ MARCA,S/SERIE, CO.LOR VARIOS</t>
  </si>
  <si>
    <t>MMD553MDI005017</t>
  </si>
  <si>
    <t>CUADRO DE JESUS CRUCIFICADO, S/MARCA, S/SERIE, COLOR VARIOS</t>
  </si>
  <si>
    <t>MMD553MOB031018</t>
  </si>
  <si>
    <t>BANCA DE MADERA Y METAL, S/MARCA, S/SERIE, COLOR MADERA</t>
  </si>
  <si>
    <t>MMD553MOB031019</t>
  </si>
  <si>
    <t>MMD553MOB005020</t>
  </si>
  <si>
    <t>BASE GRANDE DE FIERRO PARA EXPOSICIONES, S/MARCA, S/SERIE, COLOR NEGRO</t>
  </si>
  <si>
    <t>MMD553MOB005021</t>
  </si>
  <si>
    <t>MMD553MOB005022</t>
  </si>
  <si>
    <t>BASE MEDIANA DE FIERRO PARA EXPOSICIONES, S/MARCA, S/SERIE, COLOR NEGRO</t>
  </si>
  <si>
    <t>MMD553MOB005023</t>
  </si>
  <si>
    <t>MMD553MOB005025</t>
  </si>
  <si>
    <t>BASE CHICA DE FIERRO PARA EXPOSICIONES, S/MARCA, S/SERIE, COLOR NEGRO</t>
  </si>
  <si>
    <t>MMD553MOB013026</t>
  </si>
  <si>
    <t>MAMPARA MEDIANA DE MADERA, S/MARCA, S/SERIE, COLOR VARIOS</t>
  </si>
  <si>
    <t>MMD553MOB005027</t>
  </si>
  <si>
    <t>CABALLETE GRANDE PARA EXPOSICION, S/MARCA, S/SERIE, COLOR MADERA</t>
  </si>
  <si>
    <t>MMD553MOB005028</t>
  </si>
  <si>
    <t>MMD553MOB005029</t>
  </si>
  <si>
    <t>MMD553MOB005030</t>
  </si>
  <si>
    <t>MMD553MOB005031</t>
  </si>
  <si>
    <t>CABALLETE MEDIANO PARA EXPOSICION, S/MARCA, S/SERIE, COLOR MADERA</t>
  </si>
  <si>
    <t>MMD553MOB005032</t>
  </si>
  <si>
    <t>CABALLETE CHICO PARA EXPOSICION, S/MARCA, S/SERIE, COLOR MADERA</t>
  </si>
  <si>
    <t>MMD553MOB005033</t>
  </si>
  <si>
    <t>MMD553MOB005034</t>
  </si>
  <si>
    <t>MMD553MOB005035</t>
  </si>
  <si>
    <t>MMD553MOB005036</t>
  </si>
  <si>
    <t>MMD553MOB005037</t>
  </si>
  <si>
    <t>MMD553MOB005038</t>
  </si>
  <si>
    <t>MMD553MOB005039</t>
  </si>
  <si>
    <t>MMD553MOB005041</t>
  </si>
  <si>
    <t>MMD553EAD009042</t>
  </si>
  <si>
    <t>PIROGRAFOS, S/MARCA, S/SERIE, COLOR ROJO</t>
  </si>
  <si>
    <t>MMD553EAD009043</t>
  </si>
  <si>
    <t>MMD553EAD009044</t>
  </si>
  <si>
    <t>MMD553EAD009045</t>
  </si>
  <si>
    <t>MMD553EAD009046</t>
  </si>
  <si>
    <t>MMD553EAD009047</t>
  </si>
  <si>
    <t>MMD553EAD009048</t>
  </si>
  <si>
    <t>MMD553EAD009049</t>
  </si>
  <si>
    <t>MMD553EAD009050</t>
  </si>
  <si>
    <t>MMD553EAD009051</t>
  </si>
  <si>
    <t>MMD553EAD009052</t>
  </si>
  <si>
    <t>MMD553EAD009053</t>
  </si>
  <si>
    <t>MMD553EAD009054</t>
  </si>
  <si>
    <t>MMD553EAD009055</t>
  </si>
  <si>
    <t>MMD553EAD009056</t>
  </si>
  <si>
    <t>MMD553EAD009057</t>
  </si>
  <si>
    <t>MMD553MOB033058</t>
  </si>
  <si>
    <t>GUITARRA, S/MARCA, S/SERIE, COLOR CAOBA</t>
  </si>
  <si>
    <t>MMD553MOB033059</t>
  </si>
  <si>
    <t>MMD553MOB033060</t>
  </si>
  <si>
    <t>MMD553MOB033061</t>
  </si>
  <si>
    <t>MMD553MOB033062</t>
  </si>
  <si>
    <t>MMD553MOB033063</t>
  </si>
  <si>
    <t>MMD553MOB033064</t>
  </si>
  <si>
    <t>MMD553MOB033065</t>
  </si>
  <si>
    <t>MMD553MOB033066</t>
  </si>
  <si>
    <t>MMD553MOB033067</t>
  </si>
  <si>
    <t>MMD553MED002068</t>
  </si>
  <si>
    <t>ESCALINATA DE FIERRO, S/MARCA, S/SERIE, COLOR CAFÉ</t>
  </si>
  <si>
    <t>MMD553BIN003072</t>
  </si>
  <si>
    <t>IMPRESORA MULTIFUNCIONAL OFFICE JET HEWLETT PACKARD, SERIE CN4C2C413B COLOR GRIS</t>
  </si>
  <si>
    <t>MMD553EAD006074</t>
  </si>
  <si>
    <t>DISPENSADOR DE AGUA FRIA Y CALIENTE GENERAL ELECTRIC, SERIE ST0502J01779 COLOR BEIGE</t>
  </si>
  <si>
    <t>MMD571MOB019076</t>
  </si>
  <si>
    <t>SILLAS COLOR BLANCO RG03 GALV. A/R S/LOGO</t>
  </si>
  <si>
    <t>MMD553EAD018078</t>
  </si>
  <si>
    <t>GRABADORA MARCA SONY MOD ZS-S50CP, COLOR GRIS</t>
  </si>
  <si>
    <t>MMD553VUB025079</t>
  </si>
  <si>
    <t>16 TRAJES DE BASTONERA EN COLOR ROSA Y NEGRO</t>
  </si>
  <si>
    <t>MMD553EAD040082</t>
  </si>
  <si>
    <t>VENTILADOR DE TORRES 50W MYTEK MODELO 333ZR COLOR NEGRO CON DORADO</t>
  </si>
  <si>
    <t>MMD570EAD03084</t>
  </si>
  <si>
    <t>BATERIA, CABLE USB DE ALIMENTACION SERIE 52247410089</t>
  </si>
  <si>
    <t>MMD553MOB033085</t>
  </si>
  <si>
    <t>SAXOFON TENOR CENTURY CTS-100L LAQUEADO SERIE NO. 12018057</t>
  </si>
  <si>
    <t>MMD553MOB033086</t>
  </si>
  <si>
    <t>SAXOFON ALTO CENTURY CAS-200L, LAQUEADO SERIE NO. 11047699</t>
  </si>
  <si>
    <t>MMD553MOB09087</t>
  </si>
  <si>
    <t>PIZARRON BLANCO</t>
  </si>
  <si>
    <t>GUITARRA, S/ MARCA, S/ SERIE, COLOR CAOBA</t>
  </si>
  <si>
    <t>GUITARRA ROCKERA</t>
  </si>
  <si>
    <t>FUNDA P/ GUITARRA</t>
  </si>
  <si>
    <t xml:space="preserve">CABALLETE DE MADERA COLOR NATURAL </t>
  </si>
  <si>
    <t>MMD553EAD018091</t>
  </si>
  <si>
    <t>MODULAR PANASONIC SCAK X14</t>
  </si>
  <si>
    <t>MMD553MOB003092</t>
  </si>
  <si>
    <t>DE 2 PUERTAS COLOR BLANCO</t>
  </si>
  <si>
    <t>MMD5333EAD004093</t>
  </si>
  <si>
    <t>BOCINA MARCA AVI COMPETITION COLOR NEGRO</t>
  </si>
  <si>
    <t>MMD5333EAD0040931</t>
  </si>
  <si>
    <t>MMD5333EAD0040932</t>
  </si>
  <si>
    <t>AMPLIFICADOR MARCA POWER K COLOR GRIS</t>
  </si>
  <si>
    <t>MMD5333EAD0040933</t>
  </si>
  <si>
    <t>MMD5333EAD0040934</t>
  </si>
  <si>
    <t>CROSOVER MARCA POWER ACTIVE K COLOR NEGRO</t>
  </si>
  <si>
    <t>MMD5333EAD0040935</t>
  </si>
  <si>
    <t>EQUALIZADOR MARCA TEAE COLOR NEGRO</t>
  </si>
  <si>
    <t>MMD5333EAD0040936</t>
  </si>
  <si>
    <t>BASE PARA CONSOLA</t>
  </si>
  <si>
    <t>MMD5333EAD0040937</t>
  </si>
  <si>
    <t xml:space="preserve">CONSOLA MARCA YAMAHA COLOR AZUL REY </t>
  </si>
  <si>
    <t>MMD533MOB003097MAS</t>
  </si>
  <si>
    <t>SILLA SECRETARIAL SIN BRAZOS JUNIOR OFIK COLOR NEGRO</t>
  </si>
  <si>
    <t>MMD533MOB003098MAS</t>
  </si>
  <si>
    <t>MMD533MOB003099MAS</t>
  </si>
  <si>
    <t>MMD533MOB0030100MAS</t>
  </si>
  <si>
    <t>SILLA PREESCOLAR  DE POLIPROPILENO TIPO CONCHA</t>
  </si>
  <si>
    <t>MMD533MOB003010002MAS</t>
  </si>
  <si>
    <t>MMD533MOB003010003MAS</t>
  </si>
  <si>
    <t>MMD533MOB003010004MAS</t>
  </si>
  <si>
    <t>MMD533MOB003010005MAS</t>
  </si>
  <si>
    <t>MMD533MOB003010006MAS</t>
  </si>
  <si>
    <t>MMD533MOB003010007MAS</t>
  </si>
  <si>
    <t>MMD533MOB003010008MAS</t>
  </si>
  <si>
    <t>MMD533MOB003010009MAS</t>
  </si>
  <si>
    <t>MMD533MOB003010010MAS</t>
  </si>
  <si>
    <t>MMD533MOB003010011MAS</t>
  </si>
  <si>
    <t>MMD533MOB003010012MAS</t>
  </si>
  <si>
    <t>MMD533MOB003010013MAS</t>
  </si>
  <si>
    <t>MMD533MOB003010014MAS</t>
  </si>
  <si>
    <t>MMD533MOB003010015MAS</t>
  </si>
  <si>
    <t>MMD533MOB003010016MAS</t>
  </si>
  <si>
    <t>MMD533MOB003010017MAS</t>
  </si>
  <si>
    <t>MMD533MOB003010018MAS</t>
  </si>
  <si>
    <t>MMD533MOB003010019MAS</t>
  </si>
  <si>
    <t>MMD533MOB003010020MAS</t>
  </si>
  <si>
    <t>SIN CODIGO</t>
  </si>
  <si>
    <t>MARCA PANASONIC, MODELO KX-TGA402</t>
  </si>
  <si>
    <t>MMD533MOB0030101MAS</t>
  </si>
  <si>
    <t>POLIPROPILENO MESA PREESCOLAR 80</t>
  </si>
  <si>
    <t>MMD533MOB00301011MAS</t>
  </si>
  <si>
    <t>MMD533MOB00301012MAS</t>
  </si>
  <si>
    <t>MMD533MOB00301013MAS</t>
  </si>
  <si>
    <t>MMD533MOB00301014MAS</t>
  </si>
  <si>
    <t>MMD533MOB0030102MAS</t>
  </si>
  <si>
    <t xml:space="preserve">LOCKER METALICO DE CINCO PUERTAS COLOR GRIS DE METAL </t>
  </si>
  <si>
    <t>MMD533MOB0030103MAS</t>
  </si>
  <si>
    <t>CAÑON DE PROYECCION MARCA SONY CON NO. DE SERIE 5160214 COLOR BEIGE Y NEGRO</t>
  </si>
  <si>
    <t>MMD533MED0020104</t>
  </si>
  <si>
    <t>ESCALERA CONVERTIBLE DE ALUMINIO</t>
  </si>
  <si>
    <t>MMD570MOB09087</t>
  </si>
  <si>
    <t xml:space="preserve">PIZARRON BLANCO </t>
  </si>
  <si>
    <t>GATO HIDRAULICO DE PATIN DE DOS TONELADAS</t>
  </si>
  <si>
    <t>CRUCETA PARA TUERCAS</t>
  </si>
  <si>
    <t>CUADRO DE LONA DE VINIL MANUEL DOBLADO ANTIGUO MEDIDA 1.50 X 1.25 MTS</t>
  </si>
  <si>
    <t>JARDIN DEL PERDON  ANTIGUO MEDIDA 2.60X2.00 MTS</t>
  </si>
  <si>
    <t>CHICA COLOR ROJO</t>
  </si>
  <si>
    <t>FIERRO COLOR NEGRO</t>
  </si>
  <si>
    <t>MADERA CON BASE DE FIERRO (TAPANCO)</t>
  </si>
  <si>
    <t>DE FIERRO COLOR GRIS (PATAS DE TAPANCO)</t>
  </si>
  <si>
    <t>DE PLASTICO COLOR BLANCO</t>
  </si>
  <si>
    <t xml:space="preserve">MADERA CON BASE DE FIERRO </t>
  </si>
  <si>
    <t xml:space="preserve">SILLA ACOJINADA COLOR NEGRO </t>
  </si>
  <si>
    <t xml:space="preserve">SILLA DE PLASTICO COLOR NEGRO </t>
  </si>
  <si>
    <t>7932/3134</t>
  </si>
  <si>
    <t>PERTENECIENTE A INSTITUTO ESTATAL DE LA CULTURA</t>
  </si>
  <si>
    <t>7958/3121</t>
  </si>
  <si>
    <t>7969/3174</t>
  </si>
  <si>
    <t>10031226-2925</t>
  </si>
  <si>
    <t>10041620-2903</t>
  </si>
  <si>
    <t>10041627-2927</t>
  </si>
  <si>
    <t>2078/3358</t>
  </si>
  <si>
    <t>3020/3357</t>
  </si>
  <si>
    <t>2955/3359</t>
  </si>
  <si>
    <t>REPUESTO</t>
  </si>
  <si>
    <t>GC0430/2980</t>
  </si>
  <si>
    <t>090336/751</t>
  </si>
  <si>
    <t>GC0121/3027</t>
  </si>
  <si>
    <t>821/859</t>
  </si>
  <si>
    <t>3854/2607</t>
  </si>
  <si>
    <t>PROPIO</t>
  </si>
  <si>
    <t>CASA DE LA CULTURA</t>
  </si>
  <si>
    <t>S/A</t>
  </si>
  <si>
    <t>00000177000 S/N</t>
  </si>
  <si>
    <t>AMPLIFICADO DOS VIAS , MARCA DAS</t>
  </si>
  <si>
    <t>AMPLIFICADO CON BOCINAS 18" MARCA DAS</t>
  </si>
  <si>
    <t>PROYECTOR DE ACETATOS MOD. 1800</t>
  </si>
  <si>
    <t>MARCA YAMAHA, MOD MG24/14FX</t>
  </si>
  <si>
    <t>SAXORES MARCA DIXON</t>
  </si>
  <si>
    <t>TIMBALES LATINOS MARCA EXTREM</t>
  </si>
  <si>
    <t>BASE PARA TIMBALES</t>
  </si>
  <si>
    <t>CLARINETE MARCA SKY LARK</t>
  </si>
  <si>
    <t>SAXOR MARCA CENTURY</t>
  </si>
  <si>
    <t>SAXOFON TENOR MARCA AMATI KRASLICE CON BOQUILLA</t>
  </si>
  <si>
    <t>MARCA AMTI KRASLICE</t>
  </si>
  <si>
    <t>SAOXOFON ALTO PANAMERICAN CON BOQUILLA</t>
  </si>
  <si>
    <t>TUBA COLOR ALUMINIO</t>
  </si>
  <si>
    <t>PEDESTAL PLEGLABLE MARCA DRUMS</t>
  </si>
  <si>
    <t>PEDESTALES MARCA CSE CROMADO NEGRO</t>
  </si>
  <si>
    <t>MICROFONO MARCA SHURE</t>
  </si>
  <si>
    <t>MICROFONO J&amp;B</t>
  </si>
  <si>
    <t>MICROFONO INALAMBRICO MARCA SHURE</t>
  </si>
  <si>
    <t>CABLE NEGRO PARA MICROFONO Y SONIDO</t>
  </si>
  <si>
    <t>EXTENCIONES PARA CONECTAR</t>
  </si>
  <si>
    <t>ELIMINADOR COLOR NEGRO</t>
  </si>
  <si>
    <t>CABLE ADAPTADOR</t>
  </si>
  <si>
    <t>CABLE RCA</t>
  </si>
  <si>
    <t xml:space="preserve">MMD501BIN04026 </t>
  </si>
  <si>
    <t>SILLA EJ MOD W1007 REF</t>
  </si>
  <si>
    <t xml:space="preserve">MMD501BIN04027 </t>
  </si>
  <si>
    <t xml:space="preserve">MMD501BIN04028 </t>
  </si>
  <si>
    <t xml:space="preserve">MMD501BIN04029 </t>
  </si>
  <si>
    <t xml:space="preserve">MMD501BIN04030 </t>
  </si>
  <si>
    <t>MMD501BIN04031</t>
  </si>
  <si>
    <t>MMD501BIN04032</t>
  </si>
  <si>
    <t>GAB MET 1.80 C/4 ENT 2 PTAS CHAPA REF</t>
  </si>
  <si>
    <t>MMD501BIN04033</t>
  </si>
  <si>
    <t>MMD501BIN04034</t>
  </si>
  <si>
    <t>MESA DE CAOBA PARA 8 PERSONAS EJ</t>
  </si>
  <si>
    <t>MMD501BIN04035</t>
  </si>
  <si>
    <t>ARCHIVERO METALICO REF DE 4 GAV</t>
  </si>
  <si>
    <t>MMD501BIN04036</t>
  </si>
  <si>
    <t>COOLER PORTATIL C/VENTILARODR HUMI</t>
  </si>
  <si>
    <t>MMD501BIN04037</t>
  </si>
  <si>
    <t>COMP LENOVO 2GB R 500GB DD PANT19´5</t>
  </si>
  <si>
    <t>MMMD561MOB003303</t>
  </si>
  <si>
    <t xml:space="preserve">ESTR3X4 T/ARAÑA IMP C/LOGO ADMON </t>
  </si>
  <si>
    <t>MMD01515200416</t>
  </si>
  <si>
    <t>MMD513BIN0012074</t>
  </si>
  <si>
    <t xml:space="preserve">CTROL DE ASIST ANVIZ SEG Y PRO DUAL CAM </t>
  </si>
  <si>
    <t>MMD513BIN0012075</t>
  </si>
  <si>
    <t>SILLON SEMI EJECUTIVO KEILAUER MOD CC</t>
  </si>
  <si>
    <t>MMD513BIN0012076</t>
  </si>
  <si>
    <t>MMD513BIN0012077</t>
  </si>
  <si>
    <t>MMD513BIN0012080</t>
  </si>
  <si>
    <t>MMD513BIN0012078</t>
  </si>
  <si>
    <t>MESAS/ MARCA S/MODELO BLANCO</t>
  </si>
  <si>
    <t>MMD513BIN0012079</t>
  </si>
  <si>
    <t>MMD513BIN0012081</t>
  </si>
  <si>
    <t>MMD513BIN0012082</t>
  </si>
  <si>
    <t>MMD513BIN0012083</t>
  </si>
  <si>
    <t>MMD513BIN0012084</t>
  </si>
  <si>
    <t>CAJA FUERTE SENTRYSAFE COLOR NEGRA</t>
  </si>
  <si>
    <t>MMD515MOB019086</t>
  </si>
  <si>
    <t>VENT DE TECHO INDUSTRIAL FULGORE</t>
  </si>
  <si>
    <t>MMD515MOB019087</t>
  </si>
  <si>
    <t>MMD 517EAC010026</t>
  </si>
  <si>
    <t>BATERIA P/RADIO MAGONE A8 COD 613-1</t>
  </si>
  <si>
    <t>MMD 517EAC010025</t>
  </si>
  <si>
    <t>MMD1251510116</t>
  </si>
  <si>
    <t xml:space="preserve">HP RAM GB DD 1TB PANT LED 14" W10 </t>
  </si>
  <si>
    <t>MMD1251510216</t>
  </si>
  <si>
    <t>MMD1251520116</t>
  </si>
  <si>
    <t xml:space="preserve">TABLET TECH PAD, PROC INTEL PANT DE 7" </t>
  </si>
  <si>
    <t>MMD1251520216</t>
  </si>
  <si>
    <t>MMD1252110116</t>
  </si>
  <si>
    <t>VIDEO PROYECTOR DE 3200 LUM</t>
  </si>
  <si>
    <t>MMD1251180116</t>
  </si>
  <si>
    <t>ESC RITORIO EJECUTIVO 1.60X.60 MEL CAOBA</t>
  </si>
  <si>
    <t xml:space="preserve"> MMD1251180216</t>
  </si>
  <si>
    <t>MMD1251110116</t>
  </si>
  <si>
    <t>ARCH LUX VERTICAL 4 CAJ MEL COL CAOBA</t>
  </si>
  <si>
    <t>MMMD125170116</t>
  </si>
  <si>
    <t>MESA MESA PLEGABLE ROBUS DE 2.40X0.60</t>
  </si>
  <si>
    <t xml:space="preserve">MMMD125170216 </t>
  </si>
  <si>
    <t>MMMD125170316</t>
  </si>
  <si>
    <t>MMD12511190116</t>
  </si>
  <si>
    <t>SILLA VISITANTE TUB OVAL S/BRAZO</t>
  </si>
  <si>
    <t>MMD12511190216</t>
  </si>
  <si>
    <t>SILLA VISIT TUB OVAL S/BRAZOS C/NEGRO</t>
  </si>
  <si>
    <t>MMD1251210116</t>
  </si>
  <si>
    <t>SILLON EJ RESPALDO BAJO COL NEGRO</t>
  </si>
  <si>
    <t>MMD1251170116</t>
  </si>
  <si>
    <t>MESA DE TRABAJO1.20 MELAMINA CAOBA</t>
  </si>
  <si>
    <t>MMD1251170216</t>
  </si>
  <si>
    <t>MMD1251170316</t>
  </si>
  <si>
    <t>MMD1251170416</t>
  </si>
  <si>
    <t xml:space="preserve"> MMD1251170516</t>
  </si>
  <si>
    <t>MMD1251170616</t>
  </si>
  <si>
    <t>MMD523AD00419</t>
  </si>
  <si>
    <t>LENTE PARA CAMARA KIT EOS T5  18-55M</t>
  </si>
  <si>
    <t>MMD511MOB019033</t>
  </si>
  <si>
    <t>VENTILADOR DE TECHO</t>
  </si>
  <si>
    <t>MMD531VET0010112</t>
  </si>
  <si>
    <t xml:space="preserve">VEHICULO C/TORRETA SIR ELECT </t>
  </si>
  <si>
    <t>MMD531VET0010113</t>
  </si>
  <si>
    <t>MMD531VET0010114</t>
  </si>
  <si>
    <t xml:space="preserve"> MMD531VET0010115</t>
  </si>
  <si>
    <t>MMD513BIN03287</t>
  </si>
  <si>
    <t>MMD513BIN03288</t>
  </si>
  <si>
    <t>MMD513BIN03289</t>
  </si>
  <si>
    <t>MMD513BIN03290</t>
  </si>
  <si>
    <t>MMD513BIN03291</t>
  </si>
  <si>
    <t>SILLA VISITANTE TUBO OVAL S/BRAZOS</t>
  </si>
  <si>
    <t>MMD513BIN03292</t>
  </si>
  <si>
    <t>MMD513BIN03293</t>
  </si>
  <si>
    <t>MMD513BIN03294</t>
  </si>
  <si>
    <t>MMD513BIN03295</t>
  </si>
  <si>
    <t>MMD531BIN003281</t>
  </si>
  <si>
    <t>LOCKER 5 PUERTAS MET 1.80 X.38 X .45 PORT</t>
  </si>
  <si>
    <t>MMD531BIN003282</t>
  </si>
  <si>
    <t xml:space="preserve">MMD531BIN003283 </t>
  </si>
  <si>
    <t>MMD531BIN003284</t>
  </si>
  <si>
    <t>MMD531BIN003285</t>
  </si>
  <si>
    <t>MMD531BIN003286</t>
  </si>
  <si>
    <t>MMD1552310116</t>
  </si>
  <si>
    <t>SX610 HS 20MP18x EST IMAG FULLHD WIFI</t>
  </si>
  <si>
    <t>MMD531BIN00328</t>
  </si>
  <si>
    <t>IMPRESORA INYECCION HP LASERJET P1102</t>
  </si>
  <si>
    <t>MMD513BIN003280</t>
  </si>
  <si>
    <t xml:space="preserve">PORT RAM 4GB DD 1T PANTALLA 14" W10 </t>
  </si>
  <si>
    <t>MMD513BIN003282</t>
  </si>
  <si>
    <t xml:space="preserve">IMP INYECCION EPSON MOD L-310 </t>
  </si>
  <si>
    <t>MMD531EAC010279</t>
  </si>
  <si>
    <t>TELEFONO INALAMBRICO MOTOROLA</t>
  </si>
  <si>
    <t xml:space="preserve">MMD531EAC010280 </t>
  </si>
  <si>
    <t>KIT ANTENA UNIDAD 09277</t>
  </si>
  <si>
    <t>MMD531EAC010281</t>
  </si>
  <si>
    <t>KIT ANTENA UNIDAD 09070</t>
  </si>
  <si>
    <t>MMD532EAC010020</t>
  </si>
  <si>
    <t>TELEFONO INAL DUO MOTOROLA AURI2000</t>
  </si>
  <si>
    <t>MMD532EAC010021</t>
  </si>
  <si>
    <t>TARJ LOG C/DISPLAY, BOC Y 2 ANTENAS</t>
  </si>
  <si>
    <t xml:space="preserve"> MMD532EAC010022</t>
  </si>
  <si>
    <t>MMD1856580116</t>
  </si>
  <si>
    <t xml:space="preserve">ROUTER NTX MOBILE </t>
  </si>
  <si>
    <t>MMD511MOB036086</t>
  </si>
  <si>
    <t>AMPLIF Y TROMPETA RECT P/INTERPERIE</t>
  </si>
  <si>
    <t>MMD19519110116</t>
  </si>
  <si>
    <t>RADIO Y BAT MOT MOD MAGONE A 8 C/BAT</t>
  </si>
  <si>
    <t>MMD19519110216</t>
  </si>
  <si>
    <t>MMD19519110316</t>
  </si>
  <si>
    <t>MMD19519110416</t>
  </si>
  <si>
    <t>MMD19519110516</t>
  </si>
  <si>
    <t>MMD195190116</t>
  </si>
  <si>
    <t>BATERIA MAGONE A8 CODIGO 613-1</t>
  </si>
  <si>
    <t>MMD195190216</t>
  </si>
  <si>
    <t>MMD561MOB003302</t>
  </si>
  <si>
    <t>EQPO RIEGO HONDA 3" 5.5 HP  WB30XHDR</t>
  </si>
  <si>
    <t>SOPLADORA DE MOCHILA ECHO 63.33cc</t>
  </si>
  <si>
    <t>MMD513MOBOO9023</t>
  </si>
  <si>
    <t>CENTRIF EVANS 61ME0500 5HP 3"X2" TRIF</t>
  </si>
  <si>
    <t xml:space="preserve">MMD2581370116 </t>
  </si>
  <si>
    <t>EST 4/4 DE MAPLE,  INC ARCO, EST Y AFIN</t>
  </si>
  <si>
    <t xml:space="preserve">MMD2581370216 </t>
  </si>
  <si>
    <t xml:space="preserve">MMD2581370316 </t>
  </si>
  <si>
    <t xml:space="preserve">MMD2581370416 </t>
  </si>
  <si>
    <t xml:space="preserve">MMD2581370516 </t>
  </si>
  <si>
    <t xml:space="preserve">MMD2581370616 </t>
  </si>
  <si>
    <t>MMD2581370716</t>
  </si>
  <si>
    <t xml:space="preserve">MMD2581370816 </t>
  </si>
  <si>
    <t xml:space="preserve">MMD2581370916 </t>
  </si>
  <si>
    <t xml:space="preserve">MMD2581371016 </t>
  </si>
  <si>
    <t xml:space="preserve">MMD2581371116 </t>
  </si>
  <si>
    <t xml:space="preserve">MMD2581371216 </t>
  </si>
  <si>
    <t xml:space="preserve">MMD2581371316 </t>
  </si>
  <si>
    <t xml:space="preserve">MMD2581371416 </t>
  </si>
  <si>
    <t xml:space="preserve">MMD2581371616 </t>
  </si>
  <si>
    <t xml:space="preserve">MMD2581371516 </t>
  </si>
  <si>
    <t>MMD2581371616</t>
  </si>
  <si>
    <t>MMD0356410116</t>
  </si>
  <si>
    <t>AIRE ACOND FRIO/CALOR 1 TR 110 V</t>
  </si>
  <si>
    <t>MMD0356410216</t>
  </si>
  <si>
    <t>MMD0356410316</t>
  </si>
  <si>
    <t>MMD0356410416</t>
  </si>
  <si>
    <t>MMD0156410116</t>
  </si>
  <si>
    <t>MMD1756410116</t>
  </si>
  <si>
    <t>MMD1756410216</t>
  </si>
  <si>
    <t>MMD1756410316</t>
  </si>
  <si>
    <t>MMD155910116</t>
  </si>
  <si>
    <t>RADIO Y BAT DEP450 SERIE: 752TTSC7121</t>
  </si>
  <si>
    <t>MMD155910216</t>
  </si>
  <si>
    <t>RADIO Y BAT DEP450 SERIE: 752TTSC7494</t>
  </si>
  <si>
    <t>MMD155910316</t>
  </si>
  <si>
    <t>RADIO Y BAT DEP450 SERIE: 752TTSC7724</t>
  </si>
  <si>
    <t>MMD155910416</t>
  </si>
  <si>
    <t>RADIO Y BAT DEP450 SERIE: 752TTSC7845</t>
  </si>
  <si>
    <t>MMD155910516</t>
  </si>
  <si>
    <t>RADIO Y BAT DEP450 SERIE: 752TTSC7900</t>
  </si>
  <si>
    <t>MMD155910616</t>
  </si>
  <si>
    <t>RADIO Y BAT DEP450 SERIE: 752TTSC7283</t>
  </si>
  <si>
    <t>MMD155910716</t>
  </si>
  <si>
    <t>RADIO Y BAT DEP450 SERIE: 752TTSC7629</t>
  </si>
  <si>
    <t>MMD155910816</t>
  </si>
  <si>
    <t>RADIO Y BAT DEP450 SERIE: 752TTSC7801</t>
  </si>
  <si>
    <t>MMD155910916</t>
  </si>
  <si>
    <t>RADIO Y BAT DEP450 SERIE: 752TTSC7885</t>
  </si>
  <si>
    <t>MMD155911016</t>
  </si>
  <si>
    <t>RADIO Y BAT DEP450 SERIE: 752TTSC7980</t>
  </si>
  <si>
    <t>BATERIA P/EP450 (GRUESA) NNTN4497</t>
  </si>
  <si>
    <t>MMD155911216</t>
  </si>
  <si>
    <t>MMD155911316</t>
  </si>
  <si>
    <t>MMD155911416</t>
  </si>
  <si>
    <t>MMD155911516</t>
  </si>
  <si>
    <t>MMD155911616</t>
  </si>
  <si>
    <t>MMD155911716</t>
  </si>
  <si>
    <t>MMD155911816</t>
  </si>
  <si>
    <t>MMD155912016</t>
  </si>
  <si>
    <t>MMD1356590116</t>
  </si>
  <si>
    <t xml:space="preserve">TARJ DE 30 LINEAS DIG(E1) C/RACK </t>
  </si>
  <si>
    <t>MMD1351590116</t>
  </si>
  <si>
    <t>SWICHT SWICHT 24 PUERTOS 10/100</t>
  </si>
  <si>
    <t xml:space="preserve">MMD1751190116 </t>
  </si>
  <si>
    <t>SEMIEJ 2 PAL TAP EN TELA C/BRAZOS</t>
  </si>
  <si>
    <t xml:space="preserve">MMD1751190216 </t>
  </si>
  <si>
    <t xml:space="preserve">MMD1751190316 </t>
  </si>
  <si>
    <t xml:space="preserve">MMD1751190416 </t>
  </si>
  <si>
    <t xml:space="preserve">MMD1751190516 </t>
  </si>
  <si>
    <t xml:space="preserve">MMD1751190616 </t>
  </si>
  <si>
    <t>MMD1751210116</t>
  </si>
  <si>
    <t>SILLON  EJ C/RESP MALLA C/CABECERA</t>
  </si>
  <si>
    <t>MMD1751960116</t>
  </si>
  <si>
    <t>MULTIF C/ALIM DE DOCTOS TONER NEGRO</t>
  </si>
  <si>
    <t xml:space="preserve">MMD1651910116 </t>
  </si>
  <si>
    <t>RAD Y BAT KENW ANTENA BAT CLIP CARG</t>
  </si>
  <si>
    <t xml:space="preserve">MMD1651910216 </t>
  </si>
  <si>
    <t>MMD1651910316</t>
  </si>
  <si>
    <t>MMD1651910416</t>
  </si>
  <si>
    <t xml:space="preserve">MMD16519110116 </t>
  </si>
  <si>
    <t>BATERIA P/RADIO (TK2000) TX302K01</t>
  </si>
  <si>
    <t xml:space="preserve">MMD16519110216 </t>
  </si>
  <si>
    <t>MMD16519110316</t>
  </si>
  <si>
    <t>MMD2156720116</t>
  </si>
  <si>
    <t>POD HONDA TRACC. D/CUCHI 5.5 HP</t>
  </si>
  <si>
    <t>MMD2156720216</t>
  </si>
  <si>
    <t>MMD2156710316</t>
  </si>
  <si>
    <t>DESB HONDA 1.6 HP 35CC 4 TIEMPO</t>
  </si>
  <si>
    <t>MMD2156710416</t>
  </si>
  <si>
    <t>MMD2156710516</t>
  </si>
  <si>
    <t>MOTOSIERRA HUSQVARA 18" 40.9cc</t>
  </si>
  <si>
    <t>MMD0351180116</t>
  </si>
  <si>
    <t>ESCRITORIO Y MOSTRADOR COLOR CAOBA</t>
  </si>
  <si>
    <t>MMD0351190116</t>
  </si>
  <si>
    <t>SILLA SECRETARIAL EJECUTIVA</t>
  </si>
  <si>
    <t>MMD0351190216</t>
  </si>
  <si>
    <t>MMD0351190316</t>
  </si>
  <si>
    <t>MMD0351190416</t>
  </si>
  <si>
    <t>MMD0351190516</t>
  </si>
  <si>
    <t>MMD0351180216</t>
  </si>
  <si>
    <t>ESCRITORIO MADERA C/CAJONES LATERALES</t>
  </si>
  <si>
    <t>MMD0351180316</t>
  </si>
  <si>
    <t>MMD0351180416</t>
  </si>
  <si>
    <t>MMD0351190616</t>
  </si>
  <si>
    <t>SILLA VISITANTE</t>
  </si>
  <si>
    <t>MMD0351190716</t>
  </si>
  <si>
    <t>MMD0351190816</t>
  </si>
  <si>
    <t>MMD0351190916</t>
  </si>
  <si>
    <t>MMD0351191016</t>
  </si>
  <si>
    <t>MMD0351191116</t>
  </si>
  <si>
    <t>MMD0351191216</t>
  </si>
  <si>
    <t>MMD0351191316</t>
  </si>
  <si>
    <t>MMD0351191416</t>
  </si>
  <si>
    <t>MMD0351191516</t>
  </si>
  <si>
    <t>MMD0351230116</t>
  </si>
  <si>
    <t>TABLERO</t>
  </si>
  <si>
    <t>MMD0351230216</t>
  </si>
  <si>
    <t>MMD0351110116</t>
  </si>
  <si>
    <t>ARCHIVERO 3 CAJONES ACERO C/CERRADURA</t>
  </si>
  <si>
    <t>MMD0351110216</t>
  </si>
  <si>
    <t>MMD0351110316</t>
  </si>
  <si>
    <t>MMD0351160116</t>
  </si>
  <si>
    <t xml:space="preserve">LIBRERO </t>
  </si>
  <si>
    <t>MMD03515130116</t>
  </si>
  <si>
    <t>MULTIF LASERJET HP PRO NEGRO DUPLEX</t>
  </si>
  <si>
    <t>MMD0351191616</t>
  </si>
  <si>
    <t>ROBUS SILLA VISITA TUB OVAL S/BRAZOS</t>
  </si>
  <si>
    <t>MMD0351191716</t>
  </si>
  <si>
    <t>MMD0351191816</t>
  </si>
  <si>
    <t>MMD0351191916</t>
  </si>
  <si>
    <t>MMD0351192016</t>
  </si>
  <si>
    <t>MMD0351192116</t>
  </si>
  <si>
    <t>MMD0351192216</t>
  </si>
  <si>
    <t>MMD0351192316</t>
  </si>
  <si>
    <t>MMD0351192416</t>
  </si>
  <si>
    <t>MMD0351192516</t>
  </si>
  <si>
    <t>MMD0351192616</t>
  </si>
  <si>
    <t>MMD0351192716</t>
  </si>
  <si>
    <t>MMD0351192816</t>
  </si>
  <si>
    <t>MMD0351192916</t>
  </si>
  <si>
    <t>MMD0351193016</t>
  </si>
  <si>
    <t>MMD03519240116</t>
  </si>
  <si>
    <t>ENFRIADOR DE AGUA BLANCO MOD. GXCF05D4</t>
  </si>
  <si>
    <t>MMD03519240216</t>
  </si>
  <si>
    <t>MMD0351240116</t>
  </si>
  <si>
    <t>SALA BRUCELAS</t>
  </si>
  <si>
    <t>MMD0351260116</t>
  </si>
  <si>
    <t>JUEGO DE MESAS DOMINO</t>
  </si>
  <si>
    <t>MMD0254101IE</t>
  </si>
  <si>
    <t>DINA AUTOBUS GRIS MOD. 1991 SERIE: 360036891</t>
  </si>
  <si>
    <t>MMD0254102IE</t>
  </si>
  <si>
    <t>CHEVROLET CREW CAB BLANCO OLIMPICO CHEYENNE 4x4 2012 SERIE:3GCPK9E72CG160433</t>
  </si>
  <si>
    <t>MMD025410316</t>
  </si>
  <si>
    <t>CHEVROLET CHEVY 2012 BLANCO SERIE: 3G1SE5ZA0CS104755</t>
  </si>
  <si>
    <t>MMD0354101IE</t>
  </si>
  <si>
    <t>CHEVROLET SUBURBAN VAGONETA 1998 BLANCO/GRIS SERIE: 3GCEC26K3WG148603</t>
  </si>
  <si>
    <t>MMD0354103IE</t>
  </si>
  <si>
    <t>DINA PHANIER-URBANO 1995 BLANCO SERIE: 3010942C3</t>
  </si>
  <si>
    <t>MMD0354104IE</t>
  </si>
  <si>
    <t>DODGE DURANGO 1999 GRIS SERIE: 1B4HR28Y0XF660638</t>
  </si>
  <si>
    <t>MMD0354105IE</t>
  </si>
  <si>
    <t>NISSAN TSURU 2002 CHAMPAGNE SERIE: 3N1EB31S22K357728</t>
  </si>
  <si>
    <t>MMD035410614</t>
  </si>
  <si>
    <t>CHEVROLET AVEO 2014 ROJO TINTO BRILLANTE SERIE: 3G1TA5AF6EL174927</t>
  </si>
  <si>
    <t>MMD0454101IE</t>
  </si>
  <si>
    <t>VOLKSWAGEN JETTA 2007GRIS PLATEADO METALICO SERIE: 3VWRV09M67M613825</t>
  </si>
  <si>
    <t>MMD06541001IE</t>
  </si>
  <si>
    <t>FORD PICK-UP 1998 BLANCO OXFORD SERIE: 3FTDF1727WMB08117</t>
  </si>
  <si>
    <t>MMD0754101IE</t>
  </si>
  <si>
    <t>CHEVROLET LUV PICK-UP 2004 BLANCO SERIE: 8GGTFRC134A131224</t>
  </si>
  <si>
    <t>MMD0754102IE</t>
  </si>
  <si>
    <t>NISSAN PICK-UP 2004 BLANCO SERIE: 3N6CD13S84K054081</t>
  </si>
  <si>
    <t>MMD0854101IE</t>
  </si>
  <si>
    <t>CHEVROLET TRACKER 2001 GRIS SERIE: 2CNBJ13CX16939789</t>
  </si>
  <si>
    <t>MMD0954101IE</t>
  </si>
  <si>
    <t>NISSAN PICK-UP D.CAB 2000 GRIS PERLADO SERIE: 3N6CD13S7YK026195</t>
  </si>
  <si>
    <t>MMD0954102IE</t>
  </si>
  <si>
    <t>NISSAN TSURU 2009 PLATA SERIE: 3N1EB31S89K327367</t>
  </si>
  <si>
    <t>MMD1154101IE</t>
  </si>
  <si>
    <t>NISSAN TSURU 2004 BLANCO POLAR SERIE: 3N1EB31S04K534134</t>
  </si>
  <si>
    <t>MMD1154102IE</t>
  </si>
  <si>
    <t>CHEVROLET PICK-UP 2001 BLANCO OLIMPICO SERIE: 1GCEC14W61Z119301</t>
  </si>
  <si>
    <t>MMD115410316</t>
  </si>
  <si>
    <t>NISSAN PICK-UP 2006 ROJO SERIE: 3N6DD12S76K032579</t>
  </si>
  <si>
    <t>MMD1154104IE</t>
  </si>
  <si>
    <t>DINA VOLTEO 1986 BLANCO SERIE: TK120M04989N04</t>
  </si>
  <si>
    <t>MMD1154105IE</t>
  </si>
  <si>
    <t>MERCEDES BENZ VOLTEO 1992 BLANCO SERIE: C1314BM0010349</t>
  </si>
  <si>
    <t>MMD1154106IE</t>
  </si>
  <si>
    <t>CHEVROLET PICK-UP 1999 ROJO/GRAFITO SERIE: 1GCEC34WXXZ212682</t>
  </si>
  <si>
    <t>MMD1154107IE</t>
  </si>
  <si>
    <t>DINA VOLTEO 2000 BLANCO SERIE: 3AACSKTR8YS007870</t>
  </si>
  <si>
    <t>MMD1154108IE</t>
  </si>
  <si>
    <t>JOHN DEERE TRACTOR TOPADORA 700 H BLANCO SERIE: T0700HX937422</t>
  </si>
  <si>
    <t>MMD1154109IE</t>
  </si>
  <si>
    <t>JOHN DEERE RETROEXCAVADORA 310 G AMARILLO SERIE: T0310GX925136</t>
  </si>
  <si>
    <t>MMD1154110IE</t>
  </si>
  <si>
    <t>CATERPILLAR RETROEXCAVADORA 416 AMARILLO SERIE: 5PC12884</t>
  </si>
  <si>
    <t>MMD1154111IE</t>
  </si>
  <si>
    <t>GALION MOTOCONFORMADORA 870 AMARILLO SERIE: G78005U200321</t>
  </si>
  <si>
    <t>MDD1254101IE</t>
  </si>
  <si>
    <t>CHEVROLET SONOMA PICK-UP 1995 GRIS SERIE: 1GCCS1946S8154879</t>
  </si>
  <si>
    <t>MMD1554130115</t>
  </si>
  <si>
    <t>HONDA CB 150 MOTOCICLETA 2015 AZUL/NEGRO SERIE: ME4KC1946F8010364</t>
  </si>
  <si>
    <t>MMD1554130215</t>
  </si>
  <si>
    <t>HONDA CB 150 MOTOCICLETA 2015 AZUL/NEGRO SERIE: ME4KC194XF8010366</t>
  </si>
  <si>
    <t>MMD1554201IE</t>
  </si>
  <si>
    <t>FERBER CASETA MOVIL 2006 BLANCO SERIE: 3ARBWJ1096EAB0022</t>
  </si>
  <si>
    <t>MMD155420215</t>
  </si>
  <si>
    <t>CAMPER GÜETO CASETA MOVIL 2015 BLANCO SERIE: 3C9RMCAR7F1151428</t>
  </si>
  <si>
    <t>MMD155420315</t>
  </si>
  <si>
    <t>CAMPER GÜETO CASETA MOVIL 2015 BLANCO SERIE: 3C9RMCAR7F1151429</t>
  </si>
  <si>
    <t>MMD1554110116</t>
  </si>
  <si>
    <t>FORD RANGER SA CREW CAB XL 4X2 2015 AZUL PANTONE SERIE: 8AFRR5AA9F6313547</t>
  </si>
  <si>
    <t>MMD1554110216</t>
  </si>
  <si>
    <t>FORD RANGER SA CREW CAB XL 4X2 2015 AZUL PANTONE SERIE: 8AFRR5AA2F6346180</t>
  </si>
  <si>
    <t>MMD1554110316</t>
  </si>
  <si>
    <t>FORD RANGER SA CREW CAB XL 4X2 2015 AZUL PANTONE SERIE: 8AFRR5AA1F6344467</t>
  </si>
  <si>
    <t>MMD1554110416</t>
  </si>
  <si>
    <t>FORD RANGER SA CREW CAB XL 4X2 2015 AZUL PANTONE SERIE: 8AFRR5AA0F6344444</t>
  </si>
  <si>
    <t>MMD1554110516</t>
  </si>
  <si>
    <t>FORD RANGER SA CREW CAB XL 4X2 2015 AZUL PANTONE SERIE: 8AFRR5AA2F6344476</t>
  </si>
  <si>
    <t>MMD1554110616</t>
  </si>
  <si>
    <t>FORD RANGER SA CREW CAB XL 4X2 2015 AZUL PANTONE SERIE: 8AFRR5AA7F6344442</t>
  </si>
  <si>
    <t>MMD1554110716</t>
  </si>
  <si>
    <t>FORD RANGER SA CREW CAB XL 4X2 2015 AZUL PANTONE SERIE: 8AFRR5AA4F6350358</t>
  </si>
  <si>
    <t>MMD1554110816</t>
  </si>
  <si>
    <t>FORD RANGER SA CREW CAB XL 4X2 2015 AZUL PANTONE SERIE: 8AFRR5AA4F6350361</t>
  </si>
  <si>
    <t>MMD15541109IE</t>
  </si>
  <si>
    <t>FORD PICKUP 2001 BLANCO SERIE: 1FTRW08L81KD68579</t>
  </si>
  <si>
    <t>MMD15541110IE</t>
  </si>
  <si>
    <t>CHEVROLET C-20 CAMION 2005 ARENA 2GCEC13T051340835</t>
  </si>
  <si>
    <t>MMD1654101IE</t>
  </si>
  <si>
    <t>FORD EXPLORER 2001 WINDA SERIE: 1FMZU77E71UA33105</t>
  </si>
  <si>
    <t>MMD1654102IE</t>
  </si>
  <si>
    <t>NISSAN CHASIS LARGO 2001 BLANCO SERIE: 3N6CD15S71K061418</t>
  </si>
  <si>
    <t>MMD1654103IE</t>
  </si>
  <si>
    <t>FORD COURIER 2008 BLANCO OXFORD SERIE: 9BFBT32N587872449</t>
  </si>
  <si>
    <t>MMD1654104IE</t>
  </si>
  <si>
    <t>CHEVROLET PICK UP 2000 BLANCO SERIE: 1GCEC14W8YZ215389</t>
  </si>
  <si>
    <t>MMD17541101IE</t>
  </si>
  <si>
    <t>CHEVROLET PICK-UP 1995 BLANCO OLIMPICO/AZUL SERIE: 3GCEC20A9SM116959</t>
  </si>
  <si>
    <t>CHEVROLET PICK-UP SILVERADO 2004 PLATA METALICO SERIE: 1GCEC14X74Z276137</t>
  </si>
  <si>
    <t>NISSAN TSURU 2005 ROJO ESCARLATA SERIE: 3N1EB31S75K346292</t>
  </si>
  <si>
    <t>MMD1854101IE</t>
  </si>
  <si>
    <t>FORD F150 PICK-UP 1999 BLANCO OXFORD SERIE: 3FTDF1726XMA41253</t>
  </si>
  <si>
    <t>MMD1854102IE</t>
  </si>
  <si>
    <t>INTERNATIONAL MINIBUS CHASISCTRL DELANTERO 2013 BLANCO/AZUL SERIE: 3HBBZSGN3DL201743</t>
  </si>
  <si>
    <t>MMD1954101IE</t>
  </si>
  <si>
    <t>CHEVROLET S-10 PICK-UP 2001 VERDE ARBUSTO/GRAFITO SERIE: 1GCCS145918174591</t>
  </si>
  <si>
    <t>MMD1954102IE</t>
  </si>
  <si>
    <t>FORD FORD PIPA 2 1999 BLANCO SERIE: 3FEXF8011XMA06246</t>
  </si>
  <si>
    <t>MMD1954103IE</t>
  </si>
  <si>
    <t>CHEVROLET KODIAC PIPA 3 2001 BLANCO SERIE: 3GBM7H1C41M114722</t>
  </si>
  <si>
    <t>MMD1954104IE</t>
  </si>
  <si>
    <t>CHEVROLET CHEVROLET LUV 2001 BLANCO/GRIS SERIE: 8GGTFRC121A098230</t>
  </si>
  <si>
    <t>MMD1954105IE</t>
  </si>
  <si>
    <t>FORD ECONOLINE VAN 2001 GRIS SERIE: 1FTNE24211HA62508</t>
  </si>
  <si>
    <t>MMD1954106IE</t>
  </si>
  <si>
    <t>CHEVROLET PICK-UP CUSTOM 2001 BLANCO OLIMPICO SERIE: 1GCEC14W71Z108467</t>
  </si>
  <si>
    <t>MMD2054101IE</t>
  </si>
  <si>
    <t>FORD ESTACAS 1996 BLANCO SERIE: 3FEKF37NXTMA00932</t>
  </si>
  <si>
    <t>MMD2054102IE</t>
  </si>
  <si>
    <t>CHEVROLET SILVERADO C-3500 2002 BLANCO SERIE: 3GBJC34R62M115048</t>
  </si>
  <si>
    <t>MMD2054103IE</t>
  </si>
  <si>
    <t>DINA CORAZA 2000 BLANCO SERIE: 3AACLKPR3YS008416</t>
  </si>
  <si>
    <t>MMD2054104IE</t>
  </si>
  <si>
    <t>F.A.M.S.A. CHASIS CABINA 1990 BLANCO SERIE: C1114VMED06074</t>
  </si>
  <si>
    <t>MMD2054105IE</t>
  </si>
  <si>
    <t>CHEVROLET C-15 PICK-UP 2000 BLANCO OLIMPO SERIE: 1GCEC14W6YZ239951</t>
  </si>
  <si>
    <t>MMD2054106IE</t>
  </si>
  <si>
    <t>CHEVROLET LUV PICK-UP 2001 BLANCO SERIE: 8GGTFRC101A097626</t>
  </si>
  <si>
    <t>MMD2054107IE</t>
  </si>
  <si>
    <t>FORD PICK-UP 1996 BLANCO GLACIAR SERIE: 3FTEF1540TMA05984</t>
  </si>
  <si>
    <t>MMD2154101IE</t>
  </si>
  <si>
    <t>FORD PICK-UP 1988 SERIE: 1FTDF15Y8JNA67762</t>
  </si>
  <si>
    <t>MMD2154102IE</t>
  </si>
  <si>
    <t>CHEVROLET PICK-UP 1988 BLANCO SERIE: 3GCEC20AXRM141024</t>
  </si>
  <si>
    <t>MMD2354101IE</t>
  </si>
  <si>
    <t>DODGE RAM CUSTOM 2001 BLANCO SERIE: 3B6MC36561M575378</t>
  </si>
  <si>
    <t>MMD2354102IE</t>
  </si>
  <si>
    <t>VOLKSWAGEN POINTER-PICK-UP 2001 PLATA IMPERIAL SERIE: 9BWEC15X81P500401</t>
  </si>
  <si>
    <t>MMD2354103IE</t>
  </si>
  <si>
    <t>CHEVROLET LUV PICK-UP 1998 BLANCO/GRIS CLARO SERIE: 8GGTFR6FHWA061068</t>
  </si>
  <si>
    <t>MMD2554101IE</t>
  </si>
  <si>
    <t>FORD GRUA 2004 BLANCO SERIE: 3FDKF36L74MA22702</t>
  </si>
  <si>
    <t>MMD2554102IE</t>
  </si>
  <si>
    <t>FORD GRUA 1990 CAFÉ SERIE: AC3JGD57654</t>
  </si>
  <si>
    <t>MMD2854101IE</t>
  </si>
  <si>
    <t>NISSAN TSURU 2004 BLANCO POLAR SERIE: 3N1EB31S44K533942</t>
  </si>
  <si>
    <t>MMD055410116</t>
  </si>
  <si>
    <t>MERCEDES BENZ CHASIS SPRINTER PLATAFORMA 2007 BLANCO SERIE: 95H13</t>
  </si>
  <si>
    <t>MMD025410416</t>
  </si>
  <si>
    <t>FORD RANGER CRW CAB XL AC T/M 2009 PLATA SERIE: 8AFDT50D196237723</t>
  </si>
  <si>
    <t>MMD025410517</t>
  </si>
  <si>
    <t>NISSAN XTRAIL LE 4X2 2003 BEIGE SERIE: JN1BT05A83W717932</t>
  </si>
  <si>
    <t>MMD0954103IE</t>
  </si>
  <si>
    <t xml:space="preserve">VOLKSWAGEN SEDAN SEDAN 1998 BLANCO POLAR SERIE: 3VWS1A1B5WM533864 </t>
  </si>
  <si>
    <t>MMD0354102IE</t>
  </si>
  <si>
    <t>NISSAN SENTRA 1997 AZUL OSCURO SERIE: 3N1BDAB14VK007008</t>
  </si>
  <si>
    <t>MMDINM30601U</t>
  </si>
  <si>
    <t xml:space="preserve">Jardin de niños </t>
  </si>
  <si>
    <t>MMDINM16402R</t>
  </si>
  <si>
    <t>Fundadores Fracc.</t>
  </si>
  <si>
    <t>MMDINM16401R</t>
  </si>
  <si>
    <t>Deportiva y Auditorio</t>
  </si>
  <si>
    <t>MMDINM47301R</t>
  </si>
  <si>
    <t>Rastro Municipal</t>
  </si>
  <si>
    <t>MMDINM38401R</t>
  </si>
  <si>
    <t>Zona Industrial los brincos</t>
  </si>
  <si>
    <t>MMDINM47201R</t>
  </si>
  <si>
    <t>Panteon Nuevo los Juncos</t>
  </si>
  <si>
    <t>MMDINM39102R</t>
  </si>
  <si>
    <t>El refugio Fracc</t>
  </si>
  <si>
    <t>MMDINM39101R</t>
  </si>
  <si>
    <t>MMDINM39203R</t>
  </si>
  <si>
    <t>MMDINM39201R</t>
  </si>
  <si>
    <t>MMDINM39202R</t>
  </si>
  <si>
    <t>MMDINM40302R</t>
  </si>
  <si>
    <t>MMDINM40301R</t>
  </si>
  <si>
    <t>MMDINM39401R</t>
  </si>
  <si>
    <t>Pozo de agua potable San Miguel del Sauz</t>
  </si>
  <si>
    <t>MMDINM19601R</t>
  </si>
  <si>
    <t>Pozo de agua potable Sta. Maria de Bolaños</t>
  </si>
  <si>
    <t>MMDINM15901U</t>
  </si>
  <si>
    <t>Mercado Nuevo Bicentenario</t>
  </si>
  <si>
    <t>MMDINM32401R</t>
  </si>
  <si>
    <t>Banco de material La tinaja</t>
  </si>
  <si>
    <t>MMDINM11204R</t>
  </si>
  <si>
    <t>Pozo de agua potable San Juan del Fresno</t>
  </si>
  <si>
    <t>MMDINM67601U</t>
  </si>
  <si>
    <t>Jardin de San Juan</t>
  </si>
  <si>
    <t>MMDINM18501U</t>
  </si>
  <si>
    <t>Palacio Municipal</t>
  </si>
  <si>
    <t>MMDINM18401U</t>
  </si>
  <si>
    <t>Nvas. Inst. del DIF</t>
  </si>
  <si>
    <t>MMDINM18801U</t>
  </si>
  <si>
    <t>Ojo de Agua del Carmen</t>
  </si>
  <si>
    <t>MMDINM18601U</t>
  </si>
  <si>
    <t>Ojo de Agua las Paredes</t>
  </si>
  <si>
    <t>MMDINM27001R</t>
  </si>
  <si>
    <t>Pozo de agua potable Tultlitlan</t>
  </si>
  <si>
    <t>MMDINM41401R</t>
  </si>
  <si>
    <t>Hospital Comunitario</t>
  </si>
  <si>
    <t>MMDINM19101U</t>
  </si>
  <si>
    <t>Calle privada Rayo</t>
  </si>
  <si>
    <t>MMDINM19102U</t>
  </si>
  <si>
    <t>MMDINM39001U</t>
  </si>
  <si>
    <t>Pozo de agua potable San José de Solis</t>
  </si>
  <si>
    <t>MMDINM17001U</t>
  </si>
  <si>
    <t xml:space="preserve">Esc. M. Doblado </t>
  </si>
  <si>
    <t>Pozo de agua potable Piedras Negras</t>
  </si>
  <si>
    <t>MMDINM04301R</t>
  </si>
  <si>
    <t>Campo de fut-bol El Jaralillo</t>
  </si>
  <si>
    <t>MMDINM09801R</t>
  </si>
  <si>
    <t>Campo de fut-bol La Ladera</t>
  </si>
  <si>
    <t>Cancha de usos Multiples La Ladera</t>
  </si>
  <si>
    <t>Campo de fut-bol La playa</t>
  </si>
  <si>
    <t>MMDINM08301R</t>
  </si>
  <si>
    <t>Campo de Beisbol Piedras Negras</t>
  </si>
  <si>
    <t>MMDINM07701R</t>
  </si>
  <si>
    <t>Campo de fut-bol Puerta de Llave</t>
  </si>
  <si>
    <t>MMDINM06101R</t>
  </si>
  <si>
    <t>Campo de fut-bol Rcho, nuevo de Atotonilquillo</t>
  </si>
  <si>
    <t>MMDINM07801R</t>
  </si>
  <si>
    <t>Campo de fut-bol San jose de Mogotes</t>
  </si>
  <si>
    <t>MMDINM06401R</t>
  </si>
  <si>
    <t>Campo de fut-bol San Jose de Otates</t>
  </si>
  <si>
    <t>MMDINM04801R</t>
  </si>
  <si>
    <t>Campo de fut-bol San Jos del Paso</t>
  </si>
  <si>
    <t>MMDINM15701R</t>
  </si>
  <si>
    <t>Campo de fut-bol y C. de Basket-bol San juan de la Puerta</t>
  </si>
  <si>
    <t>MMDINM05201R</t>
  </si>
  <si>
    <t>Campo de fut-bol San Pablo</t>
  </si>
  <si>
    <t>Campo de fut-bol Sta. Cruz de Maravillas</t>
  </si>
  <si>
    <t>MMDINM05901R</t>
  </si>
  <si>
    <t>Campo de fut-bol Sitio de Maravillas</t>
  </si>
  <si>
    <t>Cancha de usos Multiples Sitio de Maravillas</t>
  </si>
  <si>
    <t>MMDINM11301R</t>
  </si>
  <si>
    <t>Campo de fut-bol Zapote de Adjuntas</t>
  </si>
  <si>
    <t>Estanque Agua Guerrero</t>
  </si>
  <si>
    <t>MMDINM06201R</t>
  </si>
  <si>
    <t>Campo de fut-bol El Charcon</t>
  </si>
  <si>
    <t>Capilla Cerrito de Santa Cruz</t>
  </si>
  <si>
    <t>MMDINM07501R</t>
  </si>
  <si>
    <t>Campo de fut-bol Calzada de la Merced</t>
  </si>
  <si>
    <t>Campo de fut-bol Tanco</t>
  </si>
  <si>
    <t>MMDINM06601R</t>
  </si>
  <si>
    <t>Plaza Principal Sn. Juan de la Puerta</t>
  </si>
  <si>
    <t>MMDINM05203R</t>
  </si>
  <si>
    <t>Campo de fut-bol Adjuntas</t>
  </si>
  <si>
    <t>Campo de fut-bol Maravillas</t>
  </si>
  <si>
    <t>Pozo de agua potable Cayetana</t>
  </si>
  <si>
    <t>Pozo de agua potable No. 1 Doblado-cueramaro</t>
  </si>
  <si>
    <t>Pozo de agua potable Camino viejo a cueramaro</t>
  </si>
  <si>
    <t>Glorieta frente a Cruz roja</t>
  </si>
  <si>
    <t>Glorieta frente al IMSS</t>
  </si>
  <si>
    <t>Plazuela Ramón Torres Franco</t>
  </si>
  <si>
    <t xml:space="preserve">Jardin Principal </t>
  </si>
  <si>
    <t>Jardin del Perdon</t>
  </si>
  <si>
    <t>Prado C. Moctezuma</t>
  </si>
  <si>
    <t>Tinaco Obregon</t>
  </si>
  <si>
    <t>Alameda Cayetana</t>
  </si>
  <si>
    <t>MMDINM14201R</t>
  </si>
  <si>
    <t>Campo de fut-bol San Juan del Fresno</t>
  </si>
  <si>
    <t>Campos Deportivos  Frias</t>
  </si>
  <si>
    <t>MMDINM01501U</t>
  </si>
  <si>
    <t>Mercado Bicentenario</t>
  </si>
  <si>
    <t>Cancha de usos Multiples Calzada de la Merced</t>
  </si>
  <si>
    <t>Unidad Deportiva Obregon</t>
  </si>
  <si>
    <t>Campos Deportivos Imss</t>
  </si>
  <si>
    <t>Camellon Alvarez</t>
  </si>
  <si>
    <t>Camellon Buena Vista</t>
  </si>
  <si>
    <t>Plaza Pública San jose de Otates</t>
  </si>
  <si>
    <t>MMDINM20101U</t>
  </si>
  <si>
    <t>Casa de la Cultura Ramon Torres Franco</t>
  </si>
  <si>
    <t>MMDINM45101R</t>
  </si>
  <si>
    <t>Caseta San juan de la Puerta</t>
  </si>
  <si>
    <t>MMDINM22701R</t>
  </si>
  <si>
    <t>Jardin de niños Frias</t>
  </si>
  <si>
    <t>MMDINM13901U</t>
  </si>
  <si>
    <t>Mercado Municipal Bicentenario</t>
  </si>
  <si>
    <t>MMDINM23403U</t>
  </si>
  <si>
    <t>Terreno en Vista Point Fracc.</t>
  </si>
  <si>
    <t>MMDINM23402U</t>
  </si>
  <si>
    <t>MMDINM23404U</t>
  </si>
  <si>
    <t>MMDINM23401U</t>
  </si>
  <si>
    <t>MMDINM23405U</t>
  </si>
  <si>
    <t>MMDINM23406U</t>
  </si>
  <si>
    <t>MMDINM53301R</t>
  </si>
  <si>
    <t>Calle en Frias</t>
  </si>
  <si>
    <t>Pozo de agua potable en Frias</t>
  </si>
  <si>
    <t>MMDINM11001U</t>
  </si>
  <si>
    <t>Calle Agustin de Iturbide Col. Juarez</t>
  </si>
  <si>
    <t>MMDINM38401U</t>
  </si>
  <si>
    <t>Escuela de Educacion Especial</t>
  </si>
  <si>
    <t>MMDINM46301U</t>
  </si>
  <si>
    <t>Pozo de Agua Potable No. 2 Sauz</t>
  </si>
  <si>
    <t>MMDINM39101U</t>
  </si>
  <si>
    <t>Calle sin Nombre Ojo de Agua del Carmen</t>
  </si>
  <si>
    <t>MMDINM46501U</t>
  </si>
  <si>
    <t>Calle 5 de Mayo Obregon</t>
  </si>
  <si>
    <t>MMDINM47001U</t>
  </si>
  <si>
    <t>Panteón Viejo</t>
  </si>
  <si>
    <t>MMDINM47701U</t>
  </si>
  <si>
    <t>Campo de Beisbol Campo de Beisbol (Complejo Seguridad Publica y Centro Impulso)</t>
  </si>
  <si>
    <t>MMDINM46901U</t>
  </si>
  <si>
    <t>Pozuelo o Noria Cañaditas</t>
  </si>
  <si>
    <t>MMDINM81501U</t>
  </si>
  <si>
    <t>Planta Tratadora</t>
  </si>
  <si>
    <t>MMDINM758201U</t>
  </si>
  <si>
    <t>Calle buena Vista</t>
  </si>
  <si>
    <t>MMDINM83501U</t>
  </si>
  <si>
    <t>POZO AGUA San Juan de la Puerta</t>
  </si>
  <si>
    <t>MMDINM84401U</t>
  </si>
  <si>
    <t>CALLE Rayon</t>
  </si>
  <si>
    <t>MMDINM84301U</t>
  </si>
  <si>
    <t>CALLE Felix Cayeja Fracc. Bicentenario</t>
  </si>
  <si>
    <t>MMDINM84501U</t>
  </si>
  <si>
    <t>CALLE Hermenejildo Galeana Fracc. Bicentenario</t>
  </si>
  <si>
    <t>MMDINM84801U</t>
  </si>
  <si>
    <t>CALLE Jose Maria Morelos y Pavon Fracc. Bicentenario</t>
  </si>
  <si>
    <t>MMDINM06101U</t>
  </si>
  <si>
    <t>BODEGA Y OFICINAS Oficinas Proteccion civil</t>
  </si>
  <si>
    <t>MMDINM85101U</t>
  </si>
  <si>
    <t>CALLE Jose Antonio Torres Fracc. Bicentenario</t>
  </si>
  <si>
    <t>MMDINM85001U</t>
  </si>
  <si>
    <t>CALLE Ignacio Elizondo Fracc. Bicentenario</t>
  </si>
  <si>
    <t>MMDINM84901U</t>
  </si>
  <si>
    <t>CALLE Ignacio Allende Fracc. Bicentenario</t>
  </si>
  <si>
    <t>MMDINM16301U</t>
  </si>
  <si>
    <t>AREAS VERDES Fracc. fundadores</t>
  </si>
  <si>
    <t>MMDINM25401R</t>
  </si>
  <si>
    <t>Pozo de agua potable San Antonio de la Presa</t>
  </si>
  <si>
    <t>MMDINM69601R</t>
  </si>
  <si>
    <t>Pozo de agua potable El colorado</t>
  </si>
  <si>
    <t>MMDINM75301U</t>
  </si>
  <si>
    <t xml:space="preserve">LOTES Buena Vista s/n </t>
  </si>
  <si>
    <t>Pozo de Agua Cuevas de las Cruces</t>
  </si>
  <si>
    <t>N/A</t>
  </si>
  <si>
    <t>LAPTOP HEWLETT PACKARD PAVILON DV1000 COLOR GRIS SERIE CNF44715S7</t>
  </si>
  <si>
    <t>VENTILADOR DE PEDESTAL MARCA MYTEK,  S/SERIE COLOR BLANCO.</t>
  </si>
  <si>
    <r>
      <t xml:space="preserve">COMPUTADORA MAC MINI 2.5 DC/2X2G/500G/AP/BT-SPA S/N: C07N4282DWYL, MONITOR LED SAMSUNG 18.5 WIDESCREEN NEGRO LS19D300NY S/N: 02CSHCKF805068, </t>
    </r>
    <r>
      <rPr>
        <sz val="8"/>
        <color rgb="FFFF0000"/>
        <rFont val="Trebuchet MS"/>
        <family val="2"/>
      </rPr>
      <t>TECLADO NUMERICO APPLE KEYBOARD S/N: TECAPP013</t>
    </r>
    <r>
      <rPr>
        <sz val="8"/>
        <rFont val="Trebuchet MS"/>
        <family val="2"/>
      </rPr>
      <t xml:space="preserve"> Y MOUSE S/N: MOVAPP309. </t>
    </r>
  </si>
  <si>
    <t xml:space="preserve">ESCRITORI DE MADERA </t>
  </si>
  <si>
    <t>AMPLIFICADOR PARA SONIDO CREST-AUDIO, COLOR NEGRO S/SERIE</t>
  </si>
  <si>
    <t>ESTRADO  ARMABLE PARA EVENTOS S/MARCA, COLOR VERDE S/SERIE QUE CONSTA DE 31 TARIMAS,  45 CRUCETAS, 38 BASES, 1 ESCALERA</t>
  </si>
  <si>
    <t xml:space="preserve">EQUIPO DE SONIDO QUE CONSTA DE                                 1 MEZCLADORA YAMAHA COLOR NEGRO SERIE 301201                               2 REPRODUCTORES UNO DE CD YAMAHA COLOR NEGRO SERIE S21166800 Y UNO DE CASETTE YAMAHA COLOR NEGRO S/SERIE                                                                                                                                                                                                                                                           3 BOCINAS YAMAHA COLOR NEGRO SERIE 7435705, 7435702, 7435728                                                              2 MICROFONOS SURF COLOR NEGRO SERIE 817980635, 817980641                                                                           6 PEDESTALES RUDO STANDS CROMADOS S/SERIE                </t>
  </si>
  <si>
    <t>BANDERIN BORDADO S/MARCA, COLOR AMARILLO CON BLANCO S/SERIE</t>
  </si>
  <si>
    <t>PAÑO PARA ADORNO DEL TAPANCO O ESTRADO S/MARCA, COLOR VERDE S/SERIE</t>
  </si>
  <si>
    <t>ALFOMBRA PARA ESTRADO O TAPANCO S/MARCA, COLOR VERDE S/SERIE</t>
  </si>
  <si>
    <t>MAQUINA DE ESCRIBIR ELECTRONICA MARCA OLYMPIA, COLOR GRIS SERIE 0173927</t>
  </si>
  <si>
    <t>MESA INFANTIL DE PLASTICO, S/MARCA, S/SERIE, COLOR VARIOS</t>
  </si>
  <si>
    <t>SILLA INFANTIL DE PLASTICO, S/MARCA, S/SERIE, COLOR AZUL/CIELO</t>
  </si>
  <si>
    <t>SILLA INFANTIL DE PLASTICO, S/MARCA, S/SERIE, COLOR AZUL/MARINO</t>
  </si>
  <si>
    <t>SILLA INFANTIL DE PLASTICO, S/MARCA, S/SERIE, COLOR BLANCO</t>
  </si>
  <si>
    <t>SILLA INFANTIL DE PLASTICO, S/MARCA, S/SERIE, COLOR AMARILLO</t>
  </si>
  <si>
    <t>SILLA INFANTIL DE PLASTICO, S/MARCA, S/SERIE, COLOR VERDE</t>
  </si>
  <si>
    <t>SILLA INFANTIL DE PLASTICO, S/MARCA, S/SERIE, COLOR ROJO</t>
  </si>
  <si>
    <t>DIMER LIGHTRONICS MOD. AS40D</t>
  </si>
  <si>
    <t>CONSOLA 16 CH. DMX LIGHTRONICS MOD. TL4008/DMX</t>
  </si>
  <si>
    <t>STAND P/ILUMINACION YAMAHA MOD. LTSA001JB</t>
  </si>
  <si>
    <t>08 CAÑONES REFLECTOR PROLITE MOD. PAR-64</t>
  </si>
  <si>
    <t>ESTRUCTURA CUADRADA  DE 20  CMX3 MTRS.</t>
  </si>
  <si>
    <t>PAR ELEVADORES TIPO TRIPIE ECONOMICO</t>
  </si>
  <si>
    <t>CAMARA DIGITAL BENQ DC-X720 7.2 MEGA AAD NUM. SERIE 1D91700099SAO</t>
  </si>
  <si>
    <t>CÁMARA DIGITAL SONY 10,1 MOX AX PANTALLA 2.07</t>
  </si>
  <si>
    <t>N/SERIE OE324B5189B</t>
  </si>
  <si>
    <t>ARCHIVERO DE 4 CAJONES S/MARCA, COLOR ARENA S/SERIE</t>
  </si>
  <si>
    <t>SAMSUNG LTE SM-G935F GALAXY S7 EDGE IMEI:369457072026734</t>
  </si>
  <si>
    <t>IMP ZEBRA GC420t 54J171706413 GRIS</t>
  </si>
  <si>
    <t>VEHICULO C/TORRETA SIR ELECT 8AFRR5AA0F634442 PLACAS P09068</t>
  </si>
  <si>
    <t>VEHICULO C/TORRETA SIR ELECT 8AFRR5AA0F634476 PLACAS P09067</t>
  </si>
  <si>
    <t>VEHICULO C/TORRETA SIR ELECT 8AFRR5AA4F6350361 PLACAS P09070</t>
  </si>
  <si>
    <t>DRONE DJJI PHANTOM3 ADVANCED</t>
  </si>
  <si>
    <t>ESCRITORIO LINEA EJECUTIVA C/DOS CAJONES</t>
  </si>
  <si>
    <t>SILLA OPERATIVA ALTA DENSIDAD</t>
  </si>
  <si>
    <t>COMPRESOR DE AIRE 6 GALONES</t>
  </si>
  <si>
    <t>SILLA EJECUTIVA CON DESNCANSABRAZOS</t>
  </si>
  <si>
    <t>GABINETE MET UNIV DE 1.80 4 ENTREPAÑOS 2 PTAS</t>
  </si>
  <si>
    <t>MESA DE CONSEJO</t>
  </si>
  <si>
    <t>ARCHIVERO REFORZADO 4 GAVETAS</t>
  </si>
  <si>
    <t xml:space="preserve">COOLER PORTATIL HUMIFICADOR </t>
  </si>
  <si>
    <t>COMPUTADORA LENOVO 2GB RAM 500GB 19.5 PANT</t>
  </si>
  <si>
    <t xml:space="preserve">AIRE ACONDICIONADO PRIME 3RT </t>
  </si>
  <si>
    <t>CAJA SECA SIN COPETE TIPO CONSULTORIO</t>
  </si>
  <si>
    <t>JUEGO DE CONSULTORIO AZTAHUACAN FUTURO</t>
  </si>
  <si>
    <t>BASCULA MECANICA CON ALTIMETRO CAP 160KG</t>
  </si>
  <si>
    <t>MULTIFUNCIONAL EPSON L380 NEGRO</t>
  </si>
  <si>
    <t>COMPUTADORA HP PROCES AMD 4GB MEM DD 1TB</t>
  </si>
  <si>
    <t>PANTALLA P/PROY CON TRIPIE SCREENS</t>
  </si>
  <si>
    <t>MULTIFUNCIONAL CANON LASSER</t>
  </si>
  <si>
    <t>SV100 MICROFONO SHURE</t>
  </si>
  <si>
    <t>MEZCLADORA 4 CANALES USB KAPTON</t>
  </si>
  <si>
    <t>BOCINA AMPLIFICADA 15" STEELPRO</t>
  </si>
  <si>
    <t>CONSOLA MIX 6 CAN USB STEEL PRO TANGERINE</t>
  </si>
  <si>
    <t>BAFLE BLS-15 PASIVO 15" BLACKLINE</t>
  </si>
  <si>
    <t>KST-175 TRIPIE P/BAFLE KAPTON</t>
  </si>
  <si>
    <t>ENFRIADOR PARA EQUIPO DE OFICINA</t>
  </si>
  <si>
    <t>LAPTOP ACER ASPIRE 8GB/1TB/W10</t>
  </si>
  <si>
    <t>UNIDAD DE ALMACENAJE DE 5 REPISAS 90.4X40.1X1.83</t>
  </si>
  <si>
    <t>LAPTOP C15/8GB/1T/DVD/15.6"/WIN10</t>
  </si>
  <si>
    <t>COMPUTADORA DE ESCRITORIO CI3/6GB/1T/M19.5"</t>
  </si>
  <si>
    <t>MULTIFUNCIONAL HP M521DN 44PPM DUPLEX</t>
  </si>
  <si>
    <t>TELEFONO INALAMBRICO INTELBRAS TS 2312</t>
  </si>
  <si>
    <t xml:space="preserve">SILLA EJECUTIVA OFICCE FACTOR </t>
  </si>
  <si>
    <t>ROYAL QUIALITY DESGING RA-1300</t>
  </si>
  <si>
    <t>LAPTOP DELL INSPIRON 15 HD 15 NEGRO</t>
  </si>
  <si>
    <t>TELEFONO MOTOROLA GATE4500-2 NEGRO</t>
  </si>
  <si>
    <t>URNA 45TAZAS OSTER ACERO INOXIDABLE</t>
  </si>
  <si>
    <t xml:space="preserve">SILLA EJECUTIVA TAPIZADA GIANELLI </t>
  </si>
  <si>
    <t>CHASIS CABINA DURASTAR 4300 6 VEL P: GB6709A MOT: 466HM2U2215113 CHAS:3HAMMAAR8JL551446</t>
  </si>
  <si>
    <t>CHASIS CABINA DURASTAR 4300 6 VEL P: GB6710A 466HM2U2215109</t>
  </si>
  <si>
    <t>CHASIS CABINA DURASTAR 4300 6 VEL P: GB6711A 466HM2U2215111</t>
  </si>
  <si>
    <t>DE ESCRITORIO VORAGO 4GB RAM 1TDD 21.5" PANT W8</t>
  </si>
  <si>
    <t>LENOVO W8 PRO 4G RAM DD500G 14" TOUCH W8</t>
  </si>
  <si>
    <t xml:space="preserve">MOTOBOMBA HONDA 3" 5.5 HP </t>
  </si>
  <si>
    <t>DODGE RAM 2500 SLT QUAD CAB 4X4 2009 SERIE: 3D7KS28T79G558018</t>
  </si>
  <si>
    <t>231 000 000</t>
  </si>
  <si>
    <t>111 000 000</t>
  </si>
  <si>
    <t>111 000 001</t>
  </si>
  <si>
    <t>111 000 002</t>
  </si>
  <si>
    <t>111 000 003</t>
  </si>
  <si>
    <t>191 000 000</t>
  </si>
  <si>
    <t>111 000 004</t>
  </si>
  <si>
    <t>111 000 005</t>
  </si>
  <si>
    <t>111 000 006</t>
  </si>
  <si>
    <t>111 000 007</t>
  </si>
  <si>
    <t>111 000 008</t>
  </si>
  <si>
    <t>111 000 009</t>
  </si>
  <si>
    <t>111 000 010</t>
  </si>
  <si>
    <t>111 000 011</t>
  </si>
  <si>
    <t>111 000 012</t>
  </si>
  <si>
    <t>111 000 013</t>
  </si>
  <si>
    <t>111 000 014</t>
  </si>
  <si>
    <t>151 000 000</t>
  </si>
  <si>
    <t>641 000 000</t>
  </si>
  <si>
    <t>421 000 000</t>
  </si>
  <si>
    <t>311 000 001</t>
  </si>
  <si>
    <t>311 000 000</t>
  </si>
  <si>
    <t>151 000 001</t>
  </si>
  <si>
    <t>151 000 002</t>
  </si>
  <si>
    <t>151 000 003</t>
  </si>
  <si>
    <t>151 000 004</t>
  </si>
  <si>
    <t>151 000 005</t>
  </si>
  <si>
    <t>151 000 006</t>
  </si>
  <si>
    <t>151 000 007</t>
  </si>
  <si>
    <t>651 000 000</t>
  </si>
  <si>
    <t>651 000 001</t>
  </si>
  <si>
    <t>651 000 002</t>
  </si>
  <si>
    <t>651 000 003</t>
  </si>
  <si>
    <t>651 000 004</t>
  </si>
  <si>
    <t>651 000 005</t>
  </si>
  <si>
    <t>651 000 006</t>
  </si>
  <si>
    <t>651 000 007</t>
  </si>
  <si>
    <t>111 000 016</t>
  </si>
  <si>
    <t>111 000 017</t>
  </si>
  <si>
    <t>641 000 001</t>
  </si>
  <si>
    <t>641 000 002</t>
  </si>
  <si>
    <t>641 000 003</t>
  </si>
  <si>
    <t>151 000 008</t>
  </si>
  <si>
    <t>111 000 018</t>
  </si>
  <si>
    <t>111 000 019</t>
  </si>
  <si>
    <t>111 000 020</t>
  </si>
  <si>
    <t>111 000 021</t>
  </si>
  <si>
    <t>111 000 022</t>
  </si>
  <si>
    <t>111 000 023</t>
  </si>
  <si>
    <t>111 000 024</t>
  </si>
  <si>
    <t>111 000 025</t>
  </si>
  <si>
    <t>111 000 026</t>
  </si>
  <si>
    <t>111 000 027</t>
  </si>
  <si>
    <t>111 000 028</t>
  </si>
  <si>
    <t>111 000 029</t>
  </si>
  <si>
    <t>111 000 030</t>
  </si>
  <si>
    <t>111 000 031</t>
  </si>
  <si>
    <t>111 000 032</t>
  </si>
  <si>
    <t>111 000 033</t>
  </si>
  <si>
    <t>111 000 034</t>
  </si>
  <si>
    <t>111 000 035</t>
  </si>
  <si>
    <t>111 000 036</t>
  </si>
  <si>
    <t>111 000 037</t>
  </si>
  <si>
    <t>111 000 038</t>
  </si>
  <si>
    <t>111 000 039</t>
  </si>
  <si>
    <t>111 000 040</t>
  </si>
  <si>
    <t>111 000 041</t>
  </si>
  <si>
    <t>111 000 042</t>
  </si>
  <si>
    <t>151 000 009</t>
  </si>
  <si>
    <t>151 000 010</t>
  </si>
  <si>
    <t>151 000 011</t>
  </si>
  <si>
    <t>151 000 013</t>
  </si>
  <si>
    <t>651 000 011</t>
  </si>
  <si>
    <t>651 000 012</t>
  </si>
  <si>
    <t>111 000 043</t>
  </si>
  <si>
    <t>191 000 001</t>
  </si>
  <si>
    <t>151 000 014</t>
  </si>
  <si>
    <t>651 000 009</t>
  </si>
  <si>
    <t>651 000 010</t>
  </si>
  <si>
    <t>191 000 002</t>
  </si>
  <si>
    <t xml:space="preserve">EST DE ENTRENAMIENTO FUNCIONAL IMPACT </t>
  </si>
  <si>
    <t xml:space="preserve"> MMD531VET0010116</t>
  </si>
  <si>
    <t xml:space="preserve"> MMD531VET0010117</t>
  </si>
  <si>
    <t xml:space="preserve"> MMD531VET0010118</t>
  </si>
  <si>
    <t xml:space="preserve"> MMD531VET0010119</t>
  </si>
  <si>
    <t>MUNICIPIO  MANUEL DOBLADO
RELACIÓN DE BIENES MUEBLES QUE COMPONEN EL PATRIMONIO
AL 30 DE SEPTIEMBRE DE 2017</t>
  </si>
  <si>
    <t>MUNICIPIO  MANUEL DOBLADO
RELACIÓN DE BIENES INMUEBLES QUE COMPONEN EL PATRIMONIO
AL 30 DE SEPTIEMBRE DE 2017</t>
  </si>
  <si>
    <t>MUNICIPIO  MANUEL DOBLADO
RELACIÓN DE BIENES ARQUEOLÓGICOS, ARTÍSTICOS E HISTÓRICOS
AL 31 DE SEPTIEMBRE DE 2017</t>
  </si>
  <si>
    <t>MUNICIPIO  MANUEL DOBLADO
RELACIÓN DE BIENES SIN VALOR EN CONTABILIDAD
AL 30 DE SEPTIEMBRE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</si>
</sst>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25"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color theme="1"/>
      <name val="Arial"/>
      <family val="2"/>
    </font>
    <font>
      <sz val="9"/>
      <color theme="1"/>
      <name val="Courier New"/>
      <family val="3"/>
    </font>
    <font>
      <sz val="9"/>
      <name val="Courier New"/>
      <family val="3"/>
    </font>
    <font>
      <b/>
      <sz val="9"/>
      <name val="Courier New"/>
      <family val="3"/>
    </font>
    <font>
      <u/>
      <sz val="9"/>
      <name val="Courier New"/>
      <family val="3"/>
    </font>
    <font>
      <sz val="9"/>
      <color rgb="FFFF0000"/>
      <name val="Courier New"/>
      <family val="3"/>
    </font>
    <font>
      <sz val="9"/>
      <color indexed="10"/>
      <name val="Courier New"/>
      <family val="3"/>
    </font>
    <font>
      <sz val="9"/>
      <color indexed="60"/>
      <name val="Courier New"/>
      <family val="3"/>
    </font>
    <font>
      <b/>
      <sz val="9"/>
      <color indexed="81"/>
      <name val="Tahoma"/>
      <family val="2"/>
    </font>
    <font>
      <sz val="9"/>
      <color indexed="81"/>
      <name val="Tahoma"/>
      <family val="2"/>
    </font>
    <font>
      <sz val="11"/>
      <color theme="1"/>
      <name val="Courier New"/>
      <family val="3"/>
    </font>
    <font>
      <sz val="8"/>
      <color rgb="FFFF0000"/>
      <name val="Trebuchet MS"/>
      <family val="2"/>
    </font>
    <font>
      <sz val="8"/>
      <name val="Trebuchet MS"/>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0">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1" fillId="0" borderId="0"/>
    <xf numFmtId="43" fontId="1" fillId="0" borderId="0" applyFont="0" applyFill="0" applyBorder="0" applyAlignment="0" applyProtection="0"/>
    <xf numFmtId="43" fontId="12" fillId="0" borderId="0" applyFont="0" applyFill="0" applyBorder="0" applyAlignment="0" applyProtection="0"/>
  </cellStyleXfs>
  <cellXfs count="37">
    <xf numFmtId="0" fontId="0" fillId="0" borderId="0" xfId="0"/>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8" fillId="4" borderId="4" xfId="8" applyFont="1" applyFill="1" applyBorder="1" applyAlignment="1">
      <alignment horizontal="center" vertical="center" wrapText="1"/>
    </xf>
    <xf numFmtId="0" fontId="8" fillId="4" borderId="5" xfId="8" applyFont="1" applyFill="1" applyBorder="1" applyAlignment="1">
      <alignment horizontal="center" vertical="center" wrapText="1"/>
    </xf>
    <xf numFmtId="0" fontId="11" fillId="2" borderId="1" xfId="0" applyNumberFormat="1" applyFont="1" applyFill="1" applyBorder="1" applyAlignment="1" applyProtection="1">
      <alignment horizontal="left" vertical="center" wrapText="1" indent="1"/>
      <protection locked="0"/>
    </xf>
    <xf numFmtId="0" fontId="10" fillId="2" borderId="2" xfId="0" applyNumberFormat="1" applyFont="1" applyFill="1" applyBorder="1" applyAlignment="1" applyProtection="1">
      <alignment horizontal="left" vertical="center" wrapText="1" indent="1"/>
      <protection locked="0"/>
    </xf>
    <xf numFmtId="4" fontId="10" fillId="2" borderId="3" xfId="0" applyNumberFormat="1" applyFont="1" applyFill="1" applyBorder="1" applyAlignment="1" applyProtection="1">
      <alignment horizontal="right" vertical="center" wrapText="1"/>
      <protection locked="0"/>
    </xf>
    <xf numFmtId="0" fontId="11" fillId="2" borderId="0" xfId="0" applyNumberFormat="1" applyFont="1" applyFill="1" applyBorder="1" applyAlignment="1" applyProtection="1">
      <alignment horizontal="left" vertical="center" wrapText="1" indent="1"/>
      <protection locked="0"/>
    </xf>
    <xf numFmtId="0" fontId="10" fillId="2" borderId="0" xfId="0" applyNumberFormat="1" applyFont="1" applyFill="1" applyBorder="1" applyAlignment="1" applyProtection="1">
      <alignment horizontal="left" vertical="center" wrapText="1" indent="1"/>
      <protection locked="0"/>
    </xf>
    <xf numFmtId="4" fontId="10"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Font="1" applyAlignment="1" applyProtection="1">
      <alignment horizontal="right" vertical="top"/>
      <protection locked="0"/>
    </xf>
    <xf numFmtId="0" fontId="8" fillId="4" borderId="4" xfId="8" applyFont="1" applyFill="1" applyBorder="1" applyAlignment="1">
      <alignment horizontal="center" vertical="center"/>
    </xf>
    <xf numFmtId="0" fontId="11" fillId="2" borderId="0"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right" vertical="top"/>
      <protection locked="0"/>
    </xf>
    <xf numFmtId="0" fontId="10" fillId="0" borderId="0" xfId="0" applyNumberFormat="1" applyFont="1" applyFill="1" applyBorder="1" applyAlignment="1" applyProtection="1">
      <alignment horizontal="right" vertical="top"/>
      <protection locked="0"/>
    </xf>
    <xf numFmtId="0" fontId="22" fillId="0" borderId="8" xfId="17" applyFont="1" applyBorder="1" applyAlignment="1">
      <alignment horizontal="center"/>
    </xf>
    <xf numFmtId="0" fontId="22" fillId="0" borderId="4" xfId="17" applyFont="1" applyBorder="1" applyAlignment="1">
      <alignment horizontal="center"/>
    </xf>
    <xf numFmtId="17" fontId="14" fillId="0" borderId="8" xfId="16" applyNumberFormat="1" applyFont="1" applyFill="1" applyBorder="1" applyAlignment="1">
      <alignment horizontal="center" vertical="distributed" wrapText="1"/>
    </xf>
    <xf numFmtId="43" fontId="13" fillId="0" borderId="8" xfId="18" applyFont="1" applyBorder="1" applyAlignment="1">
      <alignment horizontal="right" vertical="center" wrapText="1"/>
    </xf>
    <xf numFmtId="17" fontId="14" fillId="0" borderId="4" xfId="16" applyNumberFormat="1" applyFont="1" applyFill="1" applyBorder="1" applyAlignment="1">
      <alignment horizontal="center" vertical="distributed" wrapText="1"/>
    </xf>
    <xf numFmtId="43" fontId="13" fillId="0" borderId="4" xfId="18" applyFont="1" applyBorder="1" applyAlignment="1">
      <alignment horizontal="right" vertical="center" wrapText="1"/>
    </xf>
    <xf numFmtId="4" fontId="13" fillId="0" borderId="4" xfId="17" applyNumberFormat="1" applyFont="1" applyBorder="1" applyAlignment="1">
      <alignment horizontal="right" vertical="center" wrapText="1"/>
    </xf>
    <xf numFmtId="0" fontId="22" fillId="0" borderId="4" xfId="17" applyFont="1" applyBorder="1" applyAlignment="1">
      <alignment horizontal="center" vertical="center"/>
    </xf>
    <xf numFmtId="17" fontId="14" fillId="0" borderId="4" xfId="16" applyNumberFormat="1" applyFont="1" applyFill="1" applyBorder="1" applyAlignment="1">
      <alignment horizontal="center" vertical="center" wrapText="1"/>
    </xf>
    <xf numFmtId="0" fontId="14" fillId="0" borderId="0" xfId="16" applyFont="1" applyFill="1" applyBorder="1" applyAlignment="1">
      <alignment horizontal="center" vertical="center" wrapText="1"/>
    </xf>
    <xf numFmtId="0" fontId="13" fillId="0" borderId="0" xfId="0" applyFont="1" applyBorder="1" applyAlignment="1">
      <alignment horizontal="center" vertical="center" wrapText="1"/>
    </xf>
    <xf numFmtId="43" fontId="14" fillId="0" borderId="0" xfId="19" applyFont="1" applyFill="1" applyBorder="1"/>
    <xf numFmtId="43" fontId="14" fillId="0" borderId="0" xfId="19" applyFont="1" applyFill="1" applyBorder="1" applyAlignment="1">
      <alignment horizontal="right"/>
    </xf>
    <xf numFmtId="0" fontId="8" fillId="4" borderId="6" xfId="8" applyFont="1" applyFill="1" applyBorder="1" applyAlignment="1" applyProtection="1">
      <alignment horizontal="center" vertical="center" wrapText="1"/>
      <protection locked="0"/>
    </xf>
    <xf numFmtId="0" fontId="8"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20">
    <cellStyle name="Euro" xfId="1"/>
    <cellStyle name="Millares" xfId="19" builtinId="3"/>
    <cellStyle name="Millares 2" xfId="2"/>
    <cellStyle name="Millares 2 2" xfId="3"/>
    <cellStyle name="Millares 2 3" xfId="4"/>
    <cellStyle name="Millares 3" xfId="5"/>
    <cellStyle name="Millares 4" xfId="18"/>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7"/>
    <cellStyle name="Normal_INFORMATICA"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19050</xdr:colOff>
      <xdr:row>1243</xdr:row>
      <xdr:rowOff>601981</xdr:rowOff>
    </xdr:from>
    <xdr:to>
      <xdr:col>1</xdr:col>
      <xdr:colOff>9525</xdr:colOff>
      <xdr:row>1244</xdr:row>
      <xdr:rowOff>0</xdr:rowOff>
    </xdr:to>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flipV="1">
          <a:off x="2305050" y="419644831"/>
          <a:ext cx="160972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MX"/>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419"/>
  <sheetViews>
    <sheetView workbookViewId="0">
      <selection sqref="A1:C1"/>
    </sheetView>
  </sheetViews>
  <sheetFormatPr baseColWidth="10" defaultRowHeight="11.25" x14ac:dyDescent="0.2"/>
  <cols>
    <col min="1" max="1" width="19.5" customWidth="1"/>
    <col min="2" max="2" width="65.83203125" customWidth="1"/>
    <col min="3" max="3" width="20.83203125" customWidth="1"/>
  </cols>
  <sheetData>
    <row r="1" spans="1:3" ht="60" customHeight="1" x14ac:dyDescent="0.2">
      <c r="A1" s="34" t="s">
        <v>4088</v>
      </c>
      <c r="B1" s="35"/>
      <c r="C1" s="35"/>
    </row>
    <row r="2" spans="1:3" ht="33.75" customHeight="1" x14ac:dyDescent="0.2">
      <c r="A2" s="5" t="s">
        <v>0</v>
      </c>
      <c r="B2" s="5" t="s">
        <v>2</v>
      </c>
      <c r="C2" s="5" t="s">
        <v>1</v>
      </c>
    </row>
    <row r="3" spans="1:3" x14ac:dyDescent="0.2">
      <c r="A3" s="9">
        <v>900001</v>
      </c>
      <c r="B3" s="10" t="s">
        <v>16</v>
      </c>
      <c r="C3" s="11">
        <f>SUM(C4:C2419)</f>
        <v>34844999.60803204</v>
      </c>
    </row>
    <row r="4" spans="1:3" ht="24" x14ac:dyDescent="0.2">
      <c r="A4" s="31" t="s">
        <v>26</v>
      </c>
      <c r="B4" s="30" t="s">
        <v>27</v>
      </c>
      <c r="C4" s="32">
        <v>10299</v>
      </c>
    </row>
    <row r="5" spans="1:3" ht="48" x14ac:dyDescent="0.2">
      <c r="A5" s="31" t="s">
        <v>28</v>
      </c>
      <c r="B5" s="30" t="s">
        <v>29</v>
      </c>
      <c r="C5" s="33" t="s">
        <v>30</v>
      </c>
    </row>
    <row r="6" spans="1:3" ht="36" x14ac:dyDescent="0.2">
      <c r="A6" s="31" t="s">
        <v>31</v>
      </c>
      <c r="B6" s="30" t="s">
        <v>32</v>
      </c>
      <c r="C6" s="32">
        <v>3007.25</v>
      </c>
    </row>
    <row r="7" spans="1:3" ht="72" x14ac:dyDescent="0.2">
      <c r="A7" s="31" t="s">
        <v>33</v>
      </c>
      <c r="B7" s="30" t="s">
        <v>34</v>
      </c>
      <c r="C7" s="32">
        <v>5999</v>
      </c>
    </row>
    <row r="8" spans="1:3" ht="24" x14ac:dyDescent="0.2">
      <c r="A8" s="31" t="s">
        <v>35</v>
      </c>
      <c r="B8" s="30" t="s">
        <v>36</v>
      </c>
      <c r="C8" s="32">
        <v>1815.63</v>
      </c>
    </row>
    <row r="9" spans="1:3" ht="12" x14ac:dyDescent="0.2">
      <c r="A9" s="31" t="s">
        <v>37</v>
      </c>
      <c r="B9" s="30" t="s">
        <v>38</v>
      </c>
      <c r="C9" s="32">
        <v>6241.68</v>
      </c>
    </row>
    <row r="10" spans="1:3" ht="12" x14ac:dyDescent="0.2">
      <c r="A10" s="31" t="s">
        <v>39</v>
      </c>
      <c r="B10" s="30" t="s">
        <v>40</v>
      </c>
      <c r="C10" s="32">
        <v>1000</v>
      </c>
    </row>
    <row r="11" spans="1:3" ht="12" x14ac:dyDescent="0.2">
      <c r="A11" s="31" t="s">
        <v>41</v>
      </c>
      <c r="B11" s="30" t="s">
        <v>42</v>
      </c>
      <c r="C11" s="32">
        <v>1013.37</v>
      </c>
    </row>
    <row r="12" spans="1:3" ht="12" x14ac:dyDescent="0.2">
      <c r="A12" s="31" t="s">
        <v>43</v>
      </c>
      <c r="B12" s="30" t="s">
        <v>42</v>
      </c>
      <c r="C12" s="32">
        <v>1013.37</v>
      </c>
    </row>
    <row r="13" spans="1:3" ht="12" x14ac:dyDescent="0.2">
      <c r="A13" s="31" t="s">
        <v>44</v>
      </c>
      <c r="B13" s="30" t="s">
        <v>42</v>
      </c>
      <c r="C13" s="32">
        <v>1013.37</v>
      </c>
    </row>
    <row r="14" spans="1:3" ht="12" x14ac:dyDescent="0.2">
      <c r="A14" s="31" t="s">
        <v>45</v>
      </c>
      <c r="B14" s="30" t="s">
        <v>42</v>
      </c>
      <c r="C14" s="32">
        <v>1013.37</v>
      </c>
    </row>
    <row r="15" spans="1:3" ht="24" x14ac:dyDescent="0.2">
      <c r="A15" s="31" t="s">
        <v>46</v>
      </c>
      <c r="B15" s="30" t="s">
        <v>47</v>
      </c>
      <c r="C15" s="32">
        <v>3683.23</v>
      </c>
    </row>
    <row r="16" spans="1:3" ht="24" x14ac:dyDescent="0.2">
      <c r="A16" s="31" t="s">
        <v>48</v>
      </c>
      <c r="B16" s="30" t="s">
        <v>49</v>
      </c>
      <c r="C16" s="32">
        <v>1336.55</v>
      </c>
    </row>
    <row r="17" spans="1:3" ht="12" x14ac:dyDescent="0.2">
      <c r="A17" s="31" t="s">
        <v>50</v>
      </c>
      <c r="B17" s="30" t="s">
        <v>49</v>
      </c>
      <c r="C17" s="32">
        <v>1336.55</v>
      </c>
    </row>
    <row r="18" spans="1:3" ht="24" x14ac:dyDescent="0.2">
      <c r="A18" s="31" t="s">
        <v>51</v>
      </c>
      <c r="B18" s="30" t="s">
        <v>52</v>
      </c>
      <c r="C18" s="32">
        <v>1464.9</v>
      </c>
    </row>
    <row r="19" spans="1:3" ht="24" x14ac:dyDescent="0.2">
      <c r="A19" s="31" t="s">
        <v>53</v>
      </c>
      <c r="B19" s="30" t="s">
        <v>52</v>
      </c>
      <c r="C19" s="32">
        <v>1336.55</v>
      </c>
    </row>
    <row r="20" spans="1:3" ht="24" x14ac:dyDescent="0.2">
      <c r="A20" s="31" t="s">
        <v>54</v>
      </c>
      <c r="B20" s="30" t="s">
        <v>55</v>
      </c>
      <c r="C20" s="32">
        <v>1521.7</v>
      </c>
    </row>
    <row r="21" spans="1:3" ht="12" x14ac:dyDescent="0.2">
      <c r="A21" s="31" t="s">
        <v>56</v>
      </c>
      <c r="B21" s="30" t="s">
        <v>57</v>
      </c>
      <c r="C21" s="32">
        <v>1851.4</v>
      </c>
    </row>
    <row r="22" spans="1:3" ht="24" x14ac:dyDescent="0.2">
      <c r="A22" s="31" t="s">
        <v>58</v>
      </c>
      <c r="B22" s="30" t="s">
        <v>59</v>
      </c>
      <c r="C22" s="32">
        <v>6284.9</v>
      </c>
    </row>
    <row r="23" spans="1:3" ht="84" x14ac:dyDescent="0.2">
      <c r="A23" s="31" t="s">
        <v>60</v>
      </c>
      <c r="B23" s="30" t="s">
        <v>61</v>
      </c>
      <c r="C23" s="32" t="s">
        <v>30</v>
      </c>
    </row>
    <row r="24" spans="1:3" ht="48" x14ac:dyDescent="0.2">
      <c r="A24" s="31" t="s">
        <v>62</v>
      </c>
      <c r="B24" s="30" t="s">
        <v>63</v>
      </c>
      <c r="C24" s="32">
        <v>9500.75</v>
      </c>
    </row>
    <row r="25" spans="1:3" ht="24" x14ac:dyDescent="0.2">
      <c r="A25" s="31" t="s">
        <v>64</v>
      </c>
      <c r="B25" s="30" t="s">
        <v>65</v>
      </c>
      <c r="C25" s="32">
        <v>6033</v>
      </c>
    </row>
    <row r="26" spans="1:3" ht="24" x14ac:dyDescent="0.2">
      <c r="A26" s="31" t="s">
        <v>66</v>
      </c>
      <c r="B26" s="30" t="s">
        <v>67</v>
      </c>
      <c r="C26" s="32">
        <v>17800</v>
      </c>
    </row>
    <row r="27" spans="1:3" ht="24" x14ac:dyDescent="0.2">
      <c r="A27" s="31" t="s">
        <v>68</v>
      </c>
      <c r="B27" s="30" t="s">
        <v>69</v>
      </c>
      <c r="C27" s="32">
        <v>6241.68</v>
      </c>
    </row>
    <row r="28" spans="1:3" ht="12" x14ac:dyDescent="0.2">
      <c r="A28" s="31" t="s">
        <v>70</v>
      </c>
      <c r="B28" s="30" t="s">
        <v>71</v>
      </c>
      <c r="C28" s="32">
        <v>1</v>
      </c>
    </row>
    <row r="29" spans="1:3" ht="24" x14ac:dyDescent="0.2">
      <c r="A29" s="31" t="s">
        <v>72</v>
      </c>
      <c r="B29" s="30" t="s">
        <v>73</v>
      </c>
      <c r="C29" s="32">
        <v>1</v>
      </c>
    </row>
    <row r="30" spans="1:3" ht="12" x14ac:dyDescent="0.2">
      <c r="A30" s="31" t="s">
        <v>74</v>
      </c>
      <c r="B30" s="30" t="s">
        <v>75</v>
      </c>
      <c r="C30" s="32">
        <v>1</v>
      </c>
    </row>
    <row r="31" spans="1:3" ht="12" x14ac:dyDescent="0.2">
      <c r="A31" s="31" t="s">
        <v>76</v>
      </c>
      <c r="B31" s="30" t="s">
        <v>77</v>
      </c>
      <c r="C31" s="32">
        <v>1</v>
      </c>
    </row>
    <row r="32" spans="1:3" ht="24" x14ac:dyDescent="0.2">
      <c r="A32" s="31" t="s">
        <v>78</v>
      </c>
      <c r="B32" s="30" t="s">
        <v>79</v>
      </c>
      <c r="C32" s="32">
        <v>1</v>
      </c>
    </row>
    <row r="33" spans="1:3" ht="12" x14ac:dyDescent="0.2">
      <c r="A33" s="31" t="s">
        <v>80</v>
      </c>
      <c r="B33" s="30" t="s">
        <v>81</v>
      </c>
      <c r="C33" s="32">
        <v>1</v>
      </c>
    </row>
    <row r="34" spans="1:3" ht="12" x14ac:dyDescent="0.2">
      <c r="A34" s="31" t="s">
        <v>82</v>
      </c>
      <c r="B34" s="30" t="s">
        <v>83</v>
      </c>
      <c r="C34" s="32">
        <v>1</v>
      </c>
    </row>
    <row r="35" spans="1:3" ht="12" x14ac:dyDescent="0.2">
      <c r="A35" s="31" t="s">
        <v>84</v>
      </c>
      <c r="B35" s="30" t="s">
        <v>83</v>
      </c>
      <c r="C35" s="32">
        <v>1</v>
      </c>
    </row>
    <row r="36" spans="1:3" ht="24" x14ac:dyDescent="0.2">
      <c r="A36" s="31" t="s">
        <v>85</v>
      </c>
      <c r="B36" s="30" t="s">
        <v>86</v>
      </c>
      <c r="C36" s="32">
        <v>1</v>
      </c>
    </row>
    <row r="37" spans="1:3" ht="12" x14ac:dyDescent="0.2">
      <c r="A37" s="31" t="s">
        <v>87</v>
      </c>
      <c r="B37" s="30" t="s">
        <v>88</v>
      </c>
      <c r="C37" s="32">
        <v>1</v>
      </c>
    </row>
    <row r="38" spans="1:3" ht="24" x14ac:dyDescent="0.2">
      <c r="A38" s="31" t="s">
        <v>89</v>
      </c>
      <c r="B38" s="30" t="s">
        <v>90</v>
      </c>
      <c r="C38" s="32">
        <v>1</v>
      </c>
    </row>
    <row r="39" spans="1:3" ht="24" x14ac:dyDescent="0.2">
      <c r="A39" s="31" t="s">
        <v>91</v>
      </c>
      <c r="B39" s="30" t="s">
        <v>92</v>
      </c>
      <c r="C39" s="32">
        <v>1</v>
      </c>
    </row>
    <row r="40" spans="1:3" ht="24" x14ac:dyDescent="0.2">
      <c r="A40" s="31" t="s">
        <v>93</v>
      </c>
      <c r="B40" s="30" t="s">
        <v>92</v>
      </c>
      <c r="C40" s="32">
        <v>1</v>
      </c>
    </row>
    <row r="41" spans="1:3" ht="24" x14ac:dyDescent="0.2">
      <c r="A41" s="31" t="s">
        <v>94</v>
      </c>
      <c r="B41" s="30" t="s">
        <v>92</v>
      </c>
      <c r="C41" s="32">
        <v>1</v>
      </c>
    </row>
    <row r="42" spans="1:3" ht="12" x14ac:dyDescent="0.2">
      <c r="A42" s="31" t="s">
        <v>95</v>
      </c>
      <c r="B42" s="30" t="s">
        <v>96</v>
      </c>
      <c r="C42" s="32">
        <v>9500.75</v>
      </c>
    </row>
    <row r="43" spans="1:3" ht="12" x14ac:dyDescent="0.2">
      <c r="A43" s="31" t="s">
        <v>97</v>
      </c>
      <c r="B43" s="30" t="s">
        <v>98</v>
      </c>
      <c r="C43" s="32">
        <v>6033</v>
      </c>
    </row>
    <row r="44" spans="1:3" ht="12" x14ac:dyDescent="0.2">
      <c r="A44" s="31" t="s">
        <v>99</v>
      </c>
      <c r="B44" s="30" t="s">
        <v>100</v>
      </c>
      <c r="C44" s="32">
        <v>17800</v>
      </c>
    </row>
    <row r="45" spans="1:3" ht="24" x14ac:dyDescent="0.2">
      <c r="A45" s="31" t="s">
        <v>101</v>
      </c>
      <c r="B45" s="30" t="s">
        <v>102</v>
      </c>
      <c r="C45" s="32">
        <v>1</v>
      </c>
    </row>
    <row r="46" spans="1:3" ht="24" x14ac:dyDescent="0.2">
      <c r="A46" s="31" t="s">
        <v>103</v>
      </c>
      <c r="B46" s="30" t="s">
        <v>104</v>
      </c>
      <c r="C46" s="32">
        <v>8771</v>
      </c>
    </row>
    <row r="47" spans="1:3" ht="24" x14ac:dyDescent="0.2">
      <c r="A47" s="31" t="s">
        <v>105</v>
      </c>
      <c r="B47" s="30" t="s">
        <v>106</v>
      </c>
      <c r="C47" s="32">
        <v>4363.1899999999996</v>
      </c>
    </row>
    <row r="48" spans="1:3" ht="12" x14ac:dyDescent="0.2">
      <c r="A48" s="31" t="s">
        <v>107</v>
      </c>
      <c r="B48" s="30" t="s">
        <v>108</v>
      </c>
      <c r="C48" s="32">
        <v>1</v>
      </c>
    </row>
    <row r="49" spans="1:3" ht="12" x14ac:dyDescent="0.2">
      <c r="A49" s="31" t="s">
        <v>109</v>
      </c>
      <c r="B49" s="30" t="s">
        <v>110</v>
      </c>
      <c r="C49" s="32">
        <v>1207.5</v>
      </c>
    </row>
    <row r="50" spans="1:3" ht="12" x14ac:dyDescent="0.2">
      <c r="A50" s="31" t="s">
        <v>111</v>
      </c>
      <c r="B50" s="30" t="s">
        <v>108</v>
      </c>
      <c r="C50" s="32">
        <v>3415.5</v>
      </c>
    </row>
    <row r="51" spans="1:3" ht="12" x14ac:dyDescent="0.2">
      <c r="A51" s="31" t="s">
        <v>112</v>
      </c>
      <c r="B51" s="30" t="s">
        <v>113</v>
      </c>
      <c r="C51" s="32">
        <v>2271.25</v>
      </c>
    </row>
    <row r="52" spans="1:3" ht="12" x14ac:dyDescent="0.2">
      <c r="A52" s="31" t="s">
        <v>114</v>
      </c>
      <c r="B52" s="30" t="s">
        <v>113</v>
      </c>
      <c r="C52" s="32">
        <v>2271.25</v>
      </c>
    </row>
    <row r="53" spans="1:3" ht="12" x14ac:dyDescent="0.2">
      <c r="A53" s="31" t="s">
        <v>115</v>
      </c>
      <c r="B53" s="30" t="s">
        <v>116</v>
      </c>
      <c r="C53" s="32">
        <v>1</v>
      </c>
    </row>
    <row r="54" spans="1:3" ht="12" x14ac:dyDescent="0.2">
      <c r="A54" s="31" t="s">
        <v>117</v>
      </c>
      <c r="B54" s="30" t="s">
        <v>118</v>
      </c>
      <c r="C54" s="32">
        <v>1</v>
      </c>
    </row>
    <row r="55" spans="1:3" ht="12" x14ac:dyDescent="0.2">
      <c r="A55" s="31" t="s">
        <v>119</v>
      </c>
      <c r="B55" s="30" t="s">
        <v>120</v>
      </c>
      <c r="C55" s="32">
        <v>1</v>
      </c>
    </row>
    <row r="56" spans="1:3" ht="12" x14ac:dyDescent="0.2">
      <c r="A56" s="31" t="s">
        <v>121</v>
      </c>
      <c r="B56" s="30" t="s">
        <v>122</v>
      </c>
      <c r="C56" s="32">
        <v>1</v>
      </c>
    </row>
    <row r="57" spans="1:3" ht="12" x14ac:dyDescent="0.2">
      <c r="A57" s="31" t="s">
        <v>123</v>
      </c>
      <c r="B57" s="30" t="s">
        <v>124</v>
      </c>
      <c r="C57" s="32">
        <v>1</v>
      </c>
    </row>
    <row r="58" spans="1:3" ht="12" x14ac:dyDescent="0.2">
      <c r="A58" s="31" t="s">
        <v>125</v>
      </c>
      <c r="B58" s="30" t="s">
        <v>126</v>
      </c>
      <c r="C58" s="32">
        <v>1</v>
      </c>
    </row>
    <row r="59" spans="1:3" ht="12" x14ac:dyDescent="0.2">
      <c r="A59" s="31" t="s">
        <v>127</v>
      </c>
      <c r="B59" s="30" t="s">
        <v>128</v>
      </c>
      <c r="C59" s="32">
        <v>1</v>
      </c>
    </row>
    <row r="60" spans="1:3" ht="24" x14ac:dyDescent="0.2">
      <c r="A60" s="31" t="s">
        <v>129</v>
      </c>
      <c r="B60" s="30" t="s">
        <v>130</v>
      </c>
      <c r="C60" s="32">
        <v>1</v>
      </c>
    </row>
    <row r="61" spans="1:3" ht="12" x14ac:dyDescent="0.2">
      <c r="A61" s="31" t="s">
        <v>131</v>
      </c>
      <c r="B61" s="30" t="s">
        <v>132</v>
      </c>
      <c r="C61" s="32">
        <v>1</v>
      </c>
    </row>
    <row r="62" spans="1:3" ht="12" x14ac:dyDescent="0.2">
      <c r="A62" s="31" t="s">
        <v>133</v>
      </c>
      <c r="B62" s="30" t="s">
        <v>134</v>
      </c>
      <c r="C62" s="32">
        <v>1</v>
      </c>
    </row>
    <row r="63" spans="1:3" ht="12" x14ac:dyDescent="0.2">
      <c r="A63" s="31" t="s">
        <v>135</v>
      </c>
      <c r="B63" s="30" t="s">
        <v>134</v>
      </c>
      <c r="C63" s="32">
        <v>1</v>
      </c>
    </row>
    <row r="64" spans="1:3" ht="24" x14ac:dyDescent="0.2">
      <c r="A64" s="31" t="s">
        <v>136</v>
      </c>
      <c r="B64" s="30" t="s">
        <v>3926</v>
      </c>
      <c r="C64" s="32">
        <v>1</v>
      </c>
    </row>
    <row r="65" spans="1:3" ht="12" x14ac:dyDescent="0.2">
      <c r="A65" s="31" t="s">
        <v>138</v>
      </c>
      <c r="B65" s="30" t="s">
        <v>137</v>
      </c>
      <c r="C65" s="32">
        <v>975.1</v>
      </c>
    </row>
    <row r="66" spans="1:3" ht="12" x14ac:dyDescent="0.2">
      <c r="A66" s="31" t="s">
        <v>140</v>
      </c>
      <c r="B66" s="30" t="s">
        <v>139</v>
      </c>
      <c r="C66" s="32">
        <v>878.5</v>
      </c>
    </row>
    <row r="67" spans="1:3" ht="12" x14ac:dyDescent="0.2">
      <c r="A67" s="31" t="s">
        <v>141</v>
      </c>
      <c r="B67" s="30" t="s">
        <v>139</v>
      </c>
      <c r="C67" s="32">
        <v>878.5</v>
      </c>
    </row>
    <row r="68" spans="1:3" ht="24" x14ac:dyDescent="0.2">
      <c r="A68" s="31" t="s">
        <v>143</v>
      </c>
      <c r="B68" s="30" t="s">
        <v>142</v>
      </c>
      <c r="C68" s="32">
        <v>1209.3699999999999</v>
      </c>
    </row>
    <row r="69" spans="1:3" ht="24" x14ac:dyDescent="0.2">
      <c r="A69" s="31" t="s">
        <v>145</v>
      </c>
      <c r="B69" s="30" t="s">
        <v>144</v>
      </c>
      <c r="C69" s="32">
        <v>1</v>
      </c>
    </row>
    <row r="70" spans="1:3" ht="24" x14ac:dyDescent="0.2">
      <c r="A70" s="31" t="s">
        <v>147</v>
      </c>
      <c r="B70" s="30" t="s">
        <v>146</v>
      </c>
      <c r="C70" s="32">
        <v>1</v>
      </c>
    </row>
    <row r="71" spans="1:3" ht="24" x14ac:dyDescent="0.2">
      <c r="A71" s="31" t="s">
        <v>149</v>
      </c>
      <c r="B71" s="30" t="s">
        <v>148</v>
      </c>
      <c r="C71" s="32">
        <v>1</v>
      </c>
    </row>
    <row r="72" spans="1:3" ht="12" x14ac:dyDescent="0.2">
      <c r="A72" s="31" t="s">
        <v>151</v>
      </c>
      <c r="B72" s="30" t="s">
        <v>150</v>
      </c>
      <c r="C72" s="32">
        <v>1</v>
      </c>
    </row>
    <row r="73" spans="1:3" ht="24" x14ac:dyDescent="0.2">
      <c r="A73" s="31" t="s">
        <v>153</v>
      </c>
      <c r="B73" s="30" t="s">
        <v>152</v>
      </c>
      <c r="C73" s="32">
        <v>1599</v>
      </c>
    </row>
    <row r="74" spans="1:3" ht="24" x14ac:dyDescent="0.2">
      <c r="A74" s="31" t="s">
        <v>155</v>
      </c>
      <c r="B74" s="30" t="s">
        <v>154</v>
      </c>
      <c r="C74" s="32">
        <v>1</v>
      </c>
    </row>
    <row r="75" spans="1:3" ht="24" x14ac:dyDescent="0.2">
      <c r="A75" s="31" t="s">
        <v>157</v>
      </c>
      <c r="B75" s="30" t="s">
        <v>156</v>
      </c>
      <c r="C75" s="32">
        <v>3075.09</v>
      </c>
    </row>
    <row r="76" spans="1:3" ht="24" x14ac:dyDescent="0.2">
      <c r="A76" s="31" t="s">
        <v>158</v>
      </c>
      <c r="B76" s="30" t="s">
        <v>156</v>
      </c>
      <c r="C76" s="32">
        <v>380.65</v>
      </c>
    </row>
    <row r="77" spans="1:3" ht="24" x14ac:dyDescent="0.2">
      <c r="A77" s="31" t="s">
        <v>159</v>
      </c>
      <c r="B77" s="30" t="s">
        <v>156</v>
      </c>
      <c r="C77" s="32">
        <v>380.65</v>
      </c>
    </row>
    <row r="78" spans="1:3" ht="24" x14ac:dyDescent="0.2">
      <c r="A78" s="31" t="s">
        <v>160</v>
      </c>
      <c r="B78" s="30" t="s">
        <v>156</v>
      </c>
      <c r="C78" s="32">
        <v>380.65</v>
      </c>
    </row>
    <row r="79" spans="1:3" ht="12" x14ac:dyDescent="0.2">
      <c r="A79" s="31" t="s">
        <v>162</v>
      </c>
      <c r="B79" s="30" t="s">
        <v>161</v>
      </c>
      <c r="C79" s="32">
        <v>380.65</v>
      </c>
    </row>
    <row r="80" spans="1:3" ht="24" x14ac:dyDescent="0.2">
      <c r="A80" s="31" t="s">
        <v>164</v>
      </c>
      <c r="B80" s="30" t="s">
        <v>163</v>
      </c>
      <c r="C80" s="32">
        <v>12979.99</v>
      </c>
    </row>
    <row r="81" spans="1:3" ht="12" x14ac:dyDescent="0.2">
      <c r="A81" s="31" t="s">
        <v>166</v>
      </c>
      <c r="B81" s="30" t="s">
        <v>165</v>
      </c>
      <c r="C81" s="32">
        <v>1725</v>
      </c>
    </row>
    <row r="82" spans="1:3" ht="36" x14ac:dyDescent="0.2">
      <c r="A82" s="31" t="s">
        <v>168</v>
      </c>
      <c r="B82" s="30" t="s">
        <v>167</v>
      </c>
      <c r="C82" s="32">
        <v>912.24</v>
      </c>
    </row>
    <row r="83" spans="1:3" ht="12" x14ac:dyDescent="0.2">
      <c r="A83" s="31" t="s">
        <v>170</v>
      </c>
      <c r="B83" s="30" t="s">
        <v>169</v>
      </c>
      <c r="C83" s="32">
        <v>12075</v>
      </c>
    </row>
    <row r="84" spans="1:3" ht="12" x14ac:dyDescent="0.2">
      <c r="A84" s="31" t="s">
        <v>172</v>
      </c>
      <c r="B84" s="30" t="s">
        <v>171</v>
      </c>
      <c r="C84" s="32">
        <v>20000</v>
      </c>
    </row>
    <row r="85" spans="1:3" ht="12" x14ac:dyDescent="0.2">
      <c r="A85" s="31" t="s">
        <v>174</v>
      </c>
      <c r="B85" s="30" t="s">
        <v>173</v>
      </c>
      <c r="C85" s="32">
        <v>18000</v>
      </c>
    </row>
    <row r="86" spans="1:3" ht="12" x14ac:dyDescent="0.2">
      <c r="A86" s="31" t="s">
        <v>176</v>
      </c>
      <c r="B86" s="30" t="s">
        <v>175</v>
      </c>
      <c r="C86" s="32">
        <v>3000</v>
      </c>
    </row>
    <row r="87" spans="1:3" ht="12" x14ac:dyDescent="0.2">
      <c r="A87" s="31" t="s">
        <v>177</v>
      </c>
      <c r="B87" s="30" t="s">
        <v>173</v>
      </c>
      <c r="C87" s="32">
        <v>4000</v>
      </c>
    </row>
    <row r="88" spans="1:3" ht="24" x14ac:dyDescent="0.2">
      <c r="A88" s="31" t="s">
        <v>179</v>
      </c>
      <c r="B88" s="30" t="s">
        <v>178</v>
      </c>
      <c r="C88" s="32">
        <v>3000</v>
      </c>
    </row>
    <row r="89" spans="1:3" ht="24" x14ac:dyDescent="0.2">
      <c r="A89" s="31" t="s">
        <v>181</v>
      </c>
      <c r="B89" s="30" t="s">
        <v>180</v>
      </c>
      <c r="C89" s="32">
        <v>17696.2</v>
      </c>
    </row>
    <row r="90" spans="1:3" ht="24" x14ac:dyDescent="0.2">
      <c r="A90" s="31" t="s">
        <v>183</v>
      </c>
      <c r="B90" s="30" t="s">
        <v>182</v>
      </c>
      <c r="C90" s="32">
        <v>29637.8</v>
      </c>
    </row>
    <row r="91" spans="1:3" ht="48" x14ac:dyDescent="0.2">
      <c r="A91" s="31" t="s">
        <v>185</v>
      </c>
      <c r="B91" s="30" t="s">
        <v>184</v>
      </c>
      <c r="C91" s="32">
        <v>10299</v>
      </c>
    </row>
    <row r="92" spans="1:3" ht="48" x14ac:dyDescent="0.2">
      <c r="A92" s="31" t="s">
        <v>188</v>
      </c>
      <c r="B92" s="30" t="s">
        <v>186</v>
      </c>
      <c r="C92" s="32" t="s">
        <v>187</v>
      </c>
    </row>
    <row r="93" spans="1:3" ht="24" x14ac:dyDescent="0.2">
      <c r="A93" s="31" t="s">
        <v>191</v>
      </c>
      <c r="B93" s="30" t="s">
        <v>189</v>
      </c>
      <c r="C93" s="32" t="s">
        <v>190</v>
      </c>
    </row>
    <row r="94" spans="1:3" ht="12" x14ac:dyDescent="0.2">
      <c r="A94" s="31" t="s">
        <v>194</v>
      </c>
      <c r="B94" s="30" t="s">
        <v>192</v>
      </c>
      <c r="C94" s="32" t="s">
        <v>193</v>
      </c>
    </row>
    <row r="95" spans="1:3" ht="24" x14ac:dyDescent="0.2">
      <c r="A95" s="31" t="s">
        <v>196</v>
      </c>
      <c r="B95" s="30" t="s">
        <v>195</v>
      </c>
      <c r="C95" s="32">
        <v>3490</v>
      </c>
    </row>
    <row r="96" spans="1:3" ht="48" x14ac:dyDescent="0.2">
      <c r="A96" s="31" t="s">
        <v>198</v>
      </c>
      <c r="B96" s="30" t="s">
        <v>197</v>
      </c>
      <c r="C96" s="32">
        <v>8691.2999999999993</v>
      </c>
    </row>
    <row r="97" spans="1:3" ht="12" x14ac:dyDescent="0.2">
      <c r="A97" s="31" t="s">
        <v>200</v>
      </c>
      <c r="B97" s="30" t="s">
        <v>199</v>
      </c>
      <c r="C97" s="32">
        <v>799</v>
      </c>
    </row>
    <row r="98" spans="1:3" ht="24" x14ac:dyDescent="0.2">
      <c r="A98" s="31" t="s">
        <v>202</v>
      </c>
      <c r="B98" s="30" t="s">
        <v>201</v>
      </c>
      <c r="C98" s="32">
        <v>691.65</v>
      </c>
    </row>
    <row r="99" spans="1:3" ht="24" x14ac:dyDescent="0.2">
      <c r="A99" s="31" t="s">
        <v>204</v>
      </c>
      <c r="B99" s="30" t="s">
        <v>203</v>
      </c>
      <c r="C99" s="32">
        <v>1086.05</v>
      </c>
    </row>
    <row r="100" spans="1:3" ht="84" x14ac:dyDescent="0.2">
      <c r="A100" s="31" t="s">
        <v>206</v>
      </c>
      <c r="B100" s="30" t="s">
        <v>205</v>
      </c>
      <c r="C100" s="32">
        <v>794.99</v>
      </c>
    </row>
    <row r="101" spans="1:3" ht="36" x14ac:dyDescent="0.2">
      <c r="A101" s="31" t="s">
        <v>208</v>
      </c>
      <c r="B101" s="30" t="s">
        <v>207</v>
      </c>
      <c r="C101" s="32">
        <v>6718</v>
      </c>
    </row>
    <row r="102" spans="1:3" ht="12" x14ac:dyDescent="0.2">
      <c r="A102" s="31" t="s">
        <v>210</v>
      </c>
      <c r="B102" s="30" t="s">
        <v>209</v>
      </c>
      <c r="C102" s="32">
        <v>999</v>
      </c>
    </row>
    <row r="103" spans="1:3" ht="24" x14ac:dyDescent="0.2">
      <c r="A103" s="31"/>
      <c r="B103" s="30" t="s">
        <v>211</v>
      </c>
      <c r="C103" s="32">
        <v>6496</v>
      </c>
    </row>
    <row r="104" spans="1:3" ht="36" x14ac:dyDescent="0.2">
      <c r="A104" s="31" t="s">
        <v>212</v>
      </c>
      <c r="B104" s="30" t="s">
        <v>213</v>
      </c>
      <c r="C104" s="32">
        <v>1</v>
      </c>
    </row>
    <row r="105" spans="1:3" ht="36" x14ac:dyDescent="0.2">
      <c r="A105" s="31" t="s">
        <v>214</v>
      </c>
      <c r="B105" s="30" t="s">
        <v>215</v>
      </c>
      <c r="C105" s="32">
        <v>10000</v>
      </c>
    </row>
    <row r="106" spans="1:3" ht="24" x14ac:dyDescent="0.2">
      <c r="A106" s="31" t="s">
        <v>216</v>
      </c>
      <c r="B106" s="30" t="s">
        <v>217</v>
      </c>
      <c r="C106" s="32">
        <v>1190</v>
      </c>
    </row>
    <row r="107" spans="1:3" ht="24" x14ac:dyDescent="0.2">
      <c r="A107" s="31" t="s">
        <v>218</v>
      </c>
      <c r="B107" s="30" t="s">
        <v>219</v>
      </c>
      <c r="C107" s="32">
        <v>19599.57</v>
      </c>
    </row>
    <row r="108" spans="1:3" ht="48" x14ac:dyDescent="0.2">
      <c r="A108" s="31" t="s">
        <v>220</v>
      </c>
      <c r="B108" s="30" t="s">
        <v>221</v>
      </c>
      <c r="C108" s="32">
        <v>1873.98</v>
      </c>
    </row>
    <row r="109" spans="1:3" ht="24" x14ac:dyDescent="0.2">
      <c r="A109" s="31" t="s">
        <v>222</v>
      </c>
      <c r="B109" s="30" t="s">
        <v>223</v>
      </c>
      <c r="C109" s="32">
        <v>1873.98</v>
      </c>
    </row>
    <row r="110" spans="1:3" ht="24" x14ac:dyDescent="0.2">
      <c r="A110" s="31" t="s">
        <v>224</v>
      </c>
      <c r="B110" s="30" t="s">
        <v>225</v>
      </c>
      <c r="C110" s="32">
        <v>1873.98</v>
      </c>
    </row>
    <row r="111" spans="1:3" ht="96" x14ac:dyDescent="0.2">
      <c r="A111" s="31" t="s">
        <v>226</v>
      </c>
      <c r="B111" s="30" t="s">
        <v>227</v>
      </c>
      <c r="C111" s="32">
        <v>7449.21</v>
      </c>
    </row>
    <row r="112" spans="1:3" ht="96" x14ac:dyDescent="0.2">
      <c r="A112" s="31" t="s">
        <v>228</v>
      </c>
      <c r="B112" s="30" t="s">
        <v>229</v>
      </c>
      <c r="C112" s="32">
        <v>7449.21</v>
      </c>
    </row>
    <row r="113" spans="1:3" ht="36" x14ac:dyDescent="0.2">
      <c r="A113" s="31" t="s">
        <v>230</v>
      </c>
      <c r="B113" s="30" t="s">
        <v>231</v>
      </c>
      <c r="C113" s="32">
        <v>10599</v>
      </c>
    </row>
    <row r="114" spans="1:3" ht="24" x14ac:dyDescent="0.2">
      <c r="A114" s="31" t="s">
        <v>232</v>
      </c>
      <c r="B114" s="30" t="s">
        <v>233</v>
      </c>
      <c r="C114" s="32">
        <v>4384.8</v>
      </c>
    </row>
    <row r="115" spans="1:3" ht="12" x14ac:dyDescent="0.2">
      <c r="A115" s="31" t="s">
        <v>234</v>
      </c>
      <c r="B115" s="30" t="s">
        <v>235</v>
      </c>
      <c r="C115" s="32">
        <v>7308</v>
      </c>
    </row>
    <row r="116" spans="1:3" ht="12" x14ac:dyDescent="0.2">
      <c r="A116" s="31" t="s">
        <v>236</v>
      </c>
      <c r="B116" s="30" t="s">
        <v>237</v>
      </c>
      <c r="C116" s="32">
        <v>5778.01</v>
      </c>
    </row>
    <row r="117" spans="1:3" ht="60" x14ac:dyDescent="0.2">
      <c r="A117" s="31" t="s">
        <v>238</v>
      </c>
      <c r="B117" s="30" t="s">
        <v>239</v>
      </c>
      <c r="C117" s="32">
        <v>7210.18</v>
      </c>
    </row>
    <row r="118" spans="1:3" ht="36" x14ac:dyDescent="0.2">
      <c r="A118" s="31" t="s">
        <v>240</v>
      </c>
      <c r="B118" s="30" t="s">
        <v>241</v>
      </c>
      <c r="C118" s="32">
        <v>8363.6</v>
      </c>
    </row>
    <row r="119" spans="1:3" ht="36" x14ac:dyDescent="0.2">
      <c r="A119" s="31" t="s">
        <v>242</v>
      </c>
      <c r="B119" s="30" t="s">
        <v>243</v>
      </c>
      <c r="C119" s="32">
        <v>9897.24</v>
      </c>
    </row>
    <row r="120" spans="1:3" ht="36" x14ac:dyDescent="0.2">
      <c r="A120" s="31" t="s">
        <v>244</v>
      </c>
      <c r="B120" s="30" t="s">
        <v>245</v>
      </c>
      <c r="C120" s="32">
        <v>339000</v>
      </c>
    </row>
    <row r="121" spans="1:3" ht="24" x14ac:dyDescent="0.2">
      <c r="A121" s="31" t="s">
        <v>246</v>
      </c>
      <c r="B121" s="30" t="s">
        <v>247</v>
      </c>
      <c r="C121" s="32">
        <v>1</v>
      </c>
    </row>
    <row r="122" spans="1:3" ht="48" x14ac:dyDescent="0.2">
      <c r="A122" s="31" t="s">
        <v>248</v>
      </c>
      <c r="B122" s="30" t="s">
        <v>249</v>
      </c>
      <c r="C122" s="32">
        <v>529311.48</v>
      </c>
    </row>
    <row r="123" spans="1:3" ht="36" x14ac:dyDescent="0.2">
      <c r="A123" s="31" t="s">
        <v>250</v>
      </c>
      <c r="B123" s="30" t="s">
        <v>251</v>
      </c>
      <c r="C123" s="32">
        <v>150000</v>
      </c>
    </row>
    <row r="124" spans="1:3" ht="24" x14ac:dyDescent="0.2">
      <c r="A124" s="31" t="s">
        <v>252</v>
      </c>
      <c r="B124" s="30" t="s">
        <v>253</v>
      </c>
      <c r="C124" s="32">
        <v>1</v>
      </c>
    </row>
    <row r="125" spans="1:3" ht="24" x14ac:dyDescent="0.2">
      <c r="A125" s="31" t="s">
        <v>254</v>
      </c>
      <c r="B125" s="30" t="s">
        <v>255</v>
      </c>
      <c r="C125" s="32">
        <v>1</v>
      </c>
    </row>
    <row r="126" spans="1:3" ht="36" x14ac:dyDescent="0.2">
      <c r="A126" s="31" t="s">
        <v>256</v>
      </c>
      <c r="B126" s="30" t="s">
        <v>257</v>
      </c>
      <c r="C126" s="32">
        <v>1</v>
      </c>
    </row>
    <row r="127" spans="1:3" ht="36" x14ac:dyDescent="0.2">
      <c r="A127" s="31" t="s">
        <v>258</v>
      </c>
      <c r="B127" s="30" t="s">
        <v>259</v>
      </c>
      <c r="C127" s="32">
        <v>1</v>
      </c>
    </row>
    <row r="128" spans="1:3" ht="24" x14ac:dyDescent="0.2">
      <c r="A128" s="31" t="s">
        <v>260</v>
      </c>
      <c r="B128" s="30" t="s">
        <v>261</v>
      </c>
      <c r="C128" s="32">
        <v>1</v>
      </c>
    </row>
    <row r="129" spans="1:3" ht="24" x14ac:dyDescent="0.2">
      <c r="A129" s="31" t="s">
        <v>262</v>
      </c>
      <c r="B129" s="30" t="s">
        <v>263</v>
      </c>
      <c r="C129" s="32">
        <v>1</v>
      </c>
    </row>
    <row r="130" spans="1:3" ht="24" x14ac:dyDescent="0.2">
      <c r="A130" s="31" t="s">
        <v>264</v>
      </c>
      <c r="B130" s="30" t="s">
        <v>265</v>
      </c>
      <c r="C130" s="32">
        <v>1</v>
      </c>
    </row>
    <row r="131" spans="1:3" ht="24" x14ac:dyDescent="0.2">
      <c r="A131" s="31" t="s">
        <v>266</v>
      </c>
      <c r="B131" s="30" t="s">
        <v>267</v>
      </c>
      <c r="C131" s="32">
        <v>1</v>
      </c>
    </row>
    <row r="132" spans="1:3" ht="12" x14ac:dyDescent="0.2">
      <c r="A132" s="31" t="s">
        <v>268</v>
      </c>
      <c r="B132" s="30" t="s">
        <v>269</v>
      </c>
      <c r="C132" s="32">
        <v>1</v>
      </c>
    </row>
    <row r="133" spans="1:3" ht="24" x14ac:dyDescent="0.2">
      <c r="A133" s="31" t="s">
        <v>270</v>
      </c>
      <c r="B133" s="30" t="s">
        <v>271</v>
      </c>
      <c r="C133" s="32">
        <v>1</v>
      </c>
    </row>
    <row r="134" spans="1:3" ht="24" x14ac:dyDescent="0.2">
      <c r="A134" s="31" t="s">
        <v>272</v>
      </c>
      <c r="B134" s="30" t="s">
        <v>273</v>
      </c>
      <c r="C134" s="32">
        <v>1</v>
      </c>
    </row>
    <row r="135" spans="1:3" ht="24" x14ac:dyDescent="0.2">
      <c r="A135" s="31" t="s">
        <v>274</v>
      </c>
      <c r="B135" s="30" t="s">
        <v>275</v>
      </c>
      <c r="C135" s="32">
        <v>1</v>
      </c>
    </row>
    <row r="136" spans="1:3" ht="12" x14ac:dyDescent="0.2">
      <c r="A136" s="31" t="s">
        <v>276</v>
      </c>
      <c r="B136" s="30" t="s">
        <v>277</v>
      </c>
      <c r="C136" s="32">
        <v>149.5</v>
      </c>
    </row>
    <row r="137" spans="1:3" ht="24" x14ac:dyDescent="0.2">
      <c r="A137" s="31" t="s">
        <v>278</v>
      </c>
      <c r="B137" s="30" t="s">
        <v>279</v>
      </c>
      <c r="C137" s="32">
        <v>575</v>
      </c>
    </row>
    <row r="138" spans="1:3" ht="12" x14ac:dyDescent="0.2">
      <c r="A138" s="31" t="s">
        <v>280</v>
      </c>
      <c r="B138" s="30" t="s">
        <v>281</v>
      </c>
      <c r="C138" s="32">
        <v>1</v>
      </c>
    </row>
    <row r="139" spans="1:3" ht="12" x14ac:dyDescent="0.2">
      <c r="A139" s="31" t="s">
        <v>282</v>
      </c>
      <c r="B139" s="30" t="s">
        <v>283</v>
      </c>
      <c r="C139" s="32">
        <v>1</v>
      </c>
    </row>
    <row r="140" spans="1:3" ht="12" x14ac:dyDescent="0.2">
      <c r="A140" s="31" t="s">
        <v>284</v>
      </c>
      <c r="B140" s="30" t="s">
        <v>285</v>
      </c>
      <c r="C140" s="32">
        <v>1</v>
      </c>
    </row>
    <row r="141" spans="1:3" ht="12" x14ac:dyDescent="0.2">
      <c r="A141" s="31" t="s">
        <v>286</v>
      </c>
      <c r="B141" s="30" t="s">
        <v>287</v>
      </c>
      <c r="C141" s="32">
        <v>1</v>
      </c>
    </row>
    <row r="142" spans="1:3" ht="12" x14ac:dyDescent="0.2">
      <c r="A142" s="31" t="s">
        <v>288</v>
      </c>
      <c r="B142" s="30" t="s">
        <v>289</v>
      </c>
      <c r="C142" s="32">
        <v>1</v>
      </c>
    </row>
    <row r="143" spans="1:3" ht="12" x14ac:dyDescent="0.2">
      <c r="A143" s="31" t="s">
        <v>290</v>
      </c>
      <c r="B143" s="30" t="s">
        <v>291</v>
      </c>
      <c r="C143" s="32">
        <v>1</v>
      </c>
    </row>
    <row r="144" spans="1:3" ht="24" x14ac:dyDescent="0.2">
      <c r="A144" s="31" t="s">
        <v>292</v>
      </c>
      <c r="B144" s="30" t="s">
        <v>293</v>
      </c>
      <c r="C144" s="32">
        <v>1</v>
      </c>
    </row>
    <row r="145" spans="1:3" ht="24" x14ac:dyDescent="0.2">
      <c r="A145" s="31" t="s">
        <v>294</v>
      </c>
      <c r="B145" s="30" t="s">
        <v>295</v>
      </c>
      <c r="C145" s="32">
        <v>1782.5</v>
      </c>
    </row>
    <row r="146" spans="1:3" ht="60" x14ac:dyDescent="0.2">
      <c r="A146" s="31" t="s">
        <v>296</v>
      </c>
      <c r="B146" s="30" t="s">
        <v>297</v>
      </c>
      <c r="C146" s="32">
        <v>33045.25</v>
      </c>
    </row>
    <row r="147" spans="1:3" ht="12" x14ac:dyDescent="0.2">
      <c r="A147" s="31" t="s">
        <v>298</v>
      </c>
      <c r="B147" s="30" t="s">
        <v>299</v>
      </c>
      <c r="C147" s="32">
        <v>1459</v>
      </c>
    </row>
    <row r="148" spans="1:3" ht="24" x14ac:dyDescent="0.2">
      <c r="A148" s="31" t="s">
        <v>300</v>
      </c>
      <c r="B148" s="30" t="s">
        <v>301</v>
      </c>
      <c r="C148" s="32">
        <v>4887.5</v>
      </c>
    </row>
    <row r="149" spans="1:3" ht="12" x14ac:dyDescent="0.2">
      <c r="A149" s="31" t="s">
        <v>302</v>
      </c>
      <c r="B149" s="30" t="s">
        <v>303</v>
      </c>
      <c r="C149" s="32">
        <v>2668</v>
      </c>
    </row>
    <row r="150" spans="1:3" ht="12" x14ac:dyDescent="0.2">
      <c r="A150" s="31" t="s">
        <v>304</v>
      </c>
      <c r="B150" s="30" t="s">
        <v>305</v>
      </c>
      <c r="C150" s="32">
        <v>2899</v>
      </c>
    </row>
    <row r="151" spans="1:3" ht="36" x14ac:dyDescent="0.2">
      <c r="A151" s="31" t="s">
        <v>306</v>
      </c>
      <c r="B151" s="30" t="s">
        <v>307</v>
      </c>
      <c r="C151" s="32">
        <v>224000</v>
      </c>
    </row>
    <row r="152" spans="1:3" ht="36" x14ac:dyDescent="0.2">
      <c r="A152" s="31" t="s">
        <v>308</v>
      </c>
      <c r="B152" s="30" t="s">
        <v>309</v>
      </c>
      <c r="C152" s="32">
        <v>1</v>
      </c>
    </row>
    <row r="153" spans="1:3" ht="36" x14ac:dyDescent="0.2">
      <c r="A153" s="31" t="s">
        <v>310</v>
      </c>
      <c r="B153" s="30" t="s">
        <v>311</v>
      </c>
      <c r="C153" s="32">
        <v>1</v>
      </c>
    </row>
    <row r="154" spans="1:3" ht="36" x14ac:dyDescent="0.2">
      <c r="A154" s="31" t="s">
        <v>312</v>
      </c>
      <c r="B154" s="30" t="s">
        <v>313</v>
      </c>
      <c r="C154" s="32">
        <v>1</v>
      </c>
    </row>
    <row r="155" spans="1:3" ht="36" x14ac:dyDescent="0.2">
      <c r="A155" s="31" t="s">
        <v>314</v>
      </c>
      <c r="B155" s="30" t="s">
        <v>315</v>
      </c>
      <c r="C155" s="32">
        <v>1</v>
      </c>
    </row>
    <row r="156" spans="1:3" ht="48" x14ac:dyDescent="0.2">
      <c r="A156" s="31" t="s">
        <v>316</v>
      </c>
      <c r="B156" s="30" t="s">
        <v>317</v>
      </c>
      <c r="C156" s="32">
        <v>116300</v>
      </c>
    </row>
    <row r="157" spans="1:3" ht="48" x14ac:dyDescent="0.2">
      <c r="A157" s="31" t="s">
        <v>318</v>
      </c>
      <c r="B157" s="30" t="s">
        <v>319</v>
      </c>
      <c r="C157" s="32">
        <v>111335.15</v>
      </c>
    </row>
    <row r="158" spans="1:3" ht="48" x14ac:dyDescent="0.2">
      <c r="A158" s="31" t="s">
        <v>320</v>
      </c>
      <c r="B158" s="30" t="s">
        <v>321</v>
      </c>
      <c r="C158" s="32">
        <v>149001</v>
      </c>
    </row>
    <row r="159" spans="1:3" ht="36" x14ac:dyDescent="0.2">
      <c r="A159" s="31" t="s">
        <v>322</v>
      </c>
      <c r="B159" s="30" t="s">
        <v>323</v>
      </c>
      <c r="C159" s="32">
        <v>1</v>
      </c>
    </row>
    <row r="160" spans="1:3" ht="24" x14ac:dyDescent="0.2">
      <c r="A160" s="31" t="s">
        <v>324</v>
      </c>
      <c r="B160" s="30" t="s">
        <v>325</v>
      </c>
      <c r="C160" s="32">
        <v>1</v>
      </c>
    </row>
    <row r="161" spans="1:3" ht="24" x14ac:dyDescent="0.2">
      <c r="A161" s="31" t="s">
        <v>326</v>
      </c>
      <c r="B161" s="30" t="s">
        <v>327</v>
      </c>
      <c r="C161" s="32">
        <v>76438</v>
      </c>
    </row>
    <row r="162" spans="1:3" ht="12" x14ac:dyDescent="0.2">
      <c r="A162" s="31" t="s">
        <v>328</v>
      </c>
      <c r="B162" s="30" t="s">
        <v>329</v>
      </c>
      <c r="C162" s="32">
        <v>1</v>
      </c>
    </row>
    <row r="163" spans="1:3" ht="12" x14ac:dyDescent="0.2">
      <c r="A163" s="31" t="s">
        <v>330</v>
      </c>
      <c r="B163" s="30" t="s">
        <v>329</v>
      </c>
      <c r="C163" s="32">
        <v>1</v>
      </c>
    </row>
    <row r="164" spans="1:3" ht="12" x14ac:dyDescent="0.2">
      <c r="A164" s="31" t="s">
        <v>331</v>
      </c>
      <c r="B164" s="30" t="s">
        <v>332</v>
      </c>
      <c r="C164" s="32">
        <v>1</v>
      </c>
    </row>
    <row r="165" spans="1:3" ht="24" x14ac:dyDescent="0.2">
      <c r="A165" s="31" t="s">
        <v>333</v>
      </c>
      <c r="B165" s="30" t="s">
        <v>334</v>
      </c>
      <c r="C165" s="32">
        <v>1</v>
      </c>
    </row>
    <row r="166" spans="1:3" ht="24" x14ac:dyDescent="0.2">
      <c r="A166" s="31" t="s">
        <v>335</v>
      </c>
      <c r="B166" s="30" t="s">
        <v>336</v>
      </c>
      <c r="C166" s="32">
        <v>1</v>
      </c>
    </row>
    <row r="167" spans="1:3" ht="24" x14ac:dyDescent="0.2">
      <c r="A167" s="31" t="s">
        <v>337</v>
      </c>
      <c r="B167" s="30" t="s">
        <v>338</v>
      </c>
      <c r="C167" s="32">
        <v>1</v>
      </c>
    </row>
    <row r="168" spans="1:3" ht="24" x14ac:dyDescent="0.2">
      <c r="A168" s="31" t="s">
        <v>339</v>
      </c>
      <c r="B168" s="30" t="s">
        <v>340</v>
      </c>
      <c r="C168" s="32">
        <v>1</v>
      </c>
    </row>
    <row r="169" spans="1:3" ht="24" x14ac:dyDescent="0.2">
      <c r="A169" s="31" t="s">
        <v>341</v>
      </c>
      <c r="B169" s="30" t="s">
        <v>338</v>
      </c>
      <c r="C169" s="32">
        <v>1</v>
      </c>
    </row>
    <row r="170" spans="1:3" ht="12" x14ac:dyDescent="0.2">
      <c r="A170" s="31" t="s">
        <v>342</v>
      </c>
      <c r="B170" s="30" t="s">
        <v>343</v>
      </c>
      <c r="C170" s="32">
        <v>1</v>
      </c>
    </row>
    <row r="171" spans="1:3" ht="12" x14ac:dyDescent="0.2">
      <c r="A171" s="31" t="s">
        <v>344</v>
      </c>
      <c r="B171" s="30" t="s">
        <v>345</v>
      </c>
      <c r="C171" s="32">
        <v>1</v>
      </c>
    </row>
    <row r="172" spans="1:3" ht="12" x14ac:dyDescent="0.2">
      <c r="A172" s="31" t="s">
        <v>346</v>
      </c>
      <c r="B172" s="30" t="s">
        <v>345</v>
      </c>
      <c r="C172" s="32">
        <v>1</v>
      </c>
    </row>
    <row r="173" spans="1:3" ht="12" x14ac:dyDescent="0.2">
      <c r="A173" s="31" t="s">
        <v>347</v>
      </c>
      <c r="B173" s="30" t="s">
        <v>348</v>
      </c>
      <c r="C173" s="32">
        <v>1</v>
      </c>
    </row>
    <row r="174" spans="1:3" ht="24" x14ac:dyDescent="0.2">
      <c r="A174" s="31" t="s">
        <v>349</v>
      </c>
      <c r="B174" s="30" t="s">
        <v>350</v>
      </c>
      <c r="C174" s="32">
        <v>1</v>
      </c>
    </row>
    <row r="175" spans="1:3" ht="24" x14ac:dyDescent="0.2">
      <c r="A175" s="31" t="s">
        <v>351</v>
      </c>
      <c r="B175" s="30" t="s">
        <v>350</v>
      </c>
      <c r="C175" s="32">
        <v>1</v>
      </c>
    </row>
    <row r="176" spans="1:3" ht="24" x14ac:dyDescent="0.2">
      <c r="A176" s="31" t="s">
        <v>352</v>
      </c>
      <c r="B176" s="30" t="s">
        <v>350</v>
      </c>
      <c r="C176" s="32">
        <v>1</v>
      </c>
    </row>
    <row r="177" spans="1:3" ht="24" x14ac:dyDescent="0.2">
      <c r="A177" s="31" t="s">
        <v>353</v>
      </c>
      <c r="B177" s="30" t="s">
        <v>354</v>
      </c>
      <c r="C177" s="32">
        <v>1</v>
      </c>
    </row>
    <row r="178" spans="1:3" ht="24" x14ac:dyDescent="0.2">
      <c r="A178" s="31" t="s">
        <v>355</v>
      </c>
      <c r="B178" s="30" t="s">
        <v>356</v>
      </c>
      <c r="C178" s="32">
        <v>1</v>
      </c>
    </row>
    <row r="179" spans="1:3" ht="12" x14ac:dyDescent="0.2">
      <c r="A179" s="31" t="s">
        <v>357</v>
      </c>
      <c r="B179" s="30" t="s">
        <v>358</v>
      </c>
      <c r="C179" s="32">
        <v>1</v>
      </c>
    </row>
    <row r="180" spans="1:3" ht="24" x14ac:dyDescent="0.2">
      <c r="A180" s="31" t="s">
        <v>359</v>
      </c>
      <c r="B180" s="30" t="s">
        <v>360</v>
      </c>
      <c r="C180" s="32">
        <v>1</v>
      </c>
    </row>
    <row r="181" spans="1:3" ht="48" x14ac:dyDescent="0.2">
      <c r="A181" s="31" t="s">
        <v>361</v>
      </c>
      <c r="B181" s="30" t="s">
        <v>362</v>
      </c>
      <c r="C181" s="32">
        <v>1</v>
      </c>
    </row>
    <row r="182" spans="1:3" ht="24" x14ac:dyDescent="0.2">
      <c r="A182" s="31" t="s">
        <v>363</v>
      </c>
      <c r="B182" s="30" t="s">
        <v>364</v>
      </c>
      <c r="C182" s="32">
        <v>1</v>
      </c>
    </row>
    <row r="183" spans="1:3" ht="24" x14ac:dyDescent="0.2">
      <c r="A183" s="31" t="s">
        <v>365</v>
      </c>
      <c r="B183" s="30" t="s">
        <v>366</v>
      </c>
      <c r="C183" s="32">
        <v>1</v>
      </c>
    </row>
    <row r="184" spans="1:3" ht="24" x14ac:dyDescent="0.2">
      <c r="A184" s="31" t="s">
        <v>367</v>
      </c>
      <c r="B184" s="30" t="s">
        <v>366</v>
      </c>
      <c r="C184" s="32">
        <v>1</v>
      </c>
    </row>
    <row r="185" spans="1:3" ht="24" x14ac:dyDescent="0.2">
      <c r="A185" s="31" t="s">
        <v>368</v>
      </c>
      <c r="B185" s="30" t="s">
        <v>366</v>
      </c>
      <c r="C185" s="32">
        <v>1</v>
      </c>
    </row>
    <row r="186" spans="1:3" ht="24" x14ac:dyDescent="0.2">
      <c r="A186" s="31" t="s">
        <v>369</v>
      </c>
      <c r="B186" s="30" t="s">
        <v>366</v>
      </c>
      <c r="C186" s="32">
        <v>1</v>
      </c>
    </row>
    <row r="187" spans="1:3" ht="24" x14ac:dyDescent="0.2">
      <c r="A187" s="31" t="s">
        <v>370</v>
      </c>
      <c r="B187" s="30" t="s">
        <v>366</v>
      </c>
      <c r="C187" s="32">
        <v>1</v>
      </c>
    </row>
    <row r="188" spans="1:3" ht="24" x14ac:dyDescent="0.2">
      <c r="A188" s="31" t="s">
        <v>371</v>
      </c>
      <c r="B188" s="30" t="s">
        <v>366</v>
      </c>
      <c r="C188" s="32">
        <v>1</v>
      </c>
    </row>
    <row r="189" spans="1:3" ht="24" x14ac:dyDescent="0.2">
      <c r="A189" s="31" t="s">
        <v>372</v>
      </c>
      <c r="B189" s="30" t="s">
        <v>366</v>
      </c>
      <c r="C189" s="32">
        <v>1</v>
      </c>
    </row>
    <row r="190" spans="1:3" ht="24" x14ac:dyDescent="0.2">
      <c r="A190" s="31" t="s">
        <v>373</v>
      </c>
      <c r="B190" s="30" t="s">
        <v>366</v>
      </c>
      <c r="C190" s="32">
        <v>1</v>
      </c>
    </row>
    <row r="191" spans="1:3" ht="24" x14ac:dyDescent="0.2">
      <c r="A191" s="31" t="s">
        <v>374</v>
      </c>
      <c r="B191" s="30" t="s">
        <v>366</v>
      </c>
      <c r="C191" s="32">
        <v>1</v>
      </c>
    </row>
    <row r="192" spans="1:3" ht="24" x14ac:dyDescent="0.2">
      <c r="A192" s="31" t="s">
        <v>375</v>
      </c>
      <c r="B192" s="30" t="s">
        <v>366</v>
      </c>
      <c r="C192" s="32">
        <v>1</v>
      </c>
    </row>
    <row r="193" spans="1:3" ht="12" x14ac:dyDescent="0.2">
      <c r="A193" s="31" t="s">
        <v>376</v>
      </c>
      <c r="B193" s="30" t="s">
        <v>377</v>
      </c>
      <c r="C193" s="32">
        <v>1</v>
      </c>
    </row>
    <row r="194" spans="1:3" ht="24" x14ac:dyDescent="0.2">
      <c r="A194" s="31" t="s">
        <v>378</v>
      </c>
      <c r="B194" s="30" t="s">
        <v>379</v>
      </c>
      <c r="C194" s="32">
        <v>1</v>
      </c>
    </row>
    <row r="195" spans="1:3" ht="96" x14ac:dyDescent="0.2">
      <c r="A195" s="31" t="s">
        <v>380</v>
      </c>
      <c r="B195" s="30" t="s">
        <v>381</v>
      </c>
      <c r="C195" s="32">
        <v>1</v>
      </c>
    </row>
    <row r="196" spans="1:3" ht="12" x14ac:dyDescent="0.2">
      <c r="A196" s="31" t="s">
        <v>382</v>
      </c>
      <c r="B196" s="30" t="s">
        <v>383</v>
      </c>
      <c r="C196" s="32">
        <v>1</v>
      </c>
    </row>
    <row r="197" spans="1:3" ht="62.25" x14ac:dyDescent="0.2">
      <c r="A197" s="31" t="s">
        <v>384</v>
      </c>
      <c r="B197" s="30" t="s">
        <v>385</v>
      </c>
      <c r="C197" s="32">
        <v>1</v>
      </c>
    </row>
    <row r="198" spans="1:3" ht="12" x14ac:dyDescent="0.2">
      <c r="A198" s="31" t="s">
        <v>386</v>
      </c>
      <c r="B198" s="30" t="s">
        <v>387</v>
      </c>
      <c r="C198" s="32">
        <v>8372</v>
      </c>
    </row>
    <row r="199" spans="1:3" ht="24" x14ac:dyDescent="0.2">
      <c r="A199" s="31" t="s">
        <v>388</v>
      </c>
      <c r="B199" s="30" t="s">
        <v>389</v>
      </c>
      <c r="C199" s="32">
        <v>2656.5</v>
      </c>
    </row>
    <row r="200" spans="1:3" ht="24" x14ac:dyDescent="0.2">
      <c r="A200" s="31" t="s">
        <v>390</v>
      </c>
      <c r="B200" s="30" t="s">
        <v>391</v>
      </c>
      <c r="C200" s="32">
        <v>1</v>
      </c>
    </row>
    <row r="201" spans="1:3" ht="24" x14ac:dyDescent="0.2">
      <c r="A201" s="31" t="s">
        <v>392</v>
      </c>
      <c r="B201" s="30" t="s">
        <v>393</v>
      </c>
      <c r="C201" s="32">
        <v>7358.85</v>
      </c>
    </row>
    <row r="202" spans="1:3" ht="12" x14ac:dyDescent="0.2">
      <c r="A202" s="31" t="s">
        <v>394</v>
      </c>
      <c r="B202" s="30" t="s">
        <v>395</v>
      </c>
      <c r="C202" s="32">
        <v>865</v>
      </c>
    </row>
    <row r="203" spans="1:3" ht="24" x14ac:dyDescent="0.2">
      <c r="A203" s="31" t="s">
        <v>396</v>
      </c>
      <c r="B203" s="30" t="s">
        <v>397</v>
      </c>
      <c r="C203" s="32">
        <v>1</v>
      </c>
    </row>
    <row r="204" spans="1:3" ht="24" x14ac:dyDescent="0.2">
      <c r="A204" s="31" t="s">
        <v>398</v>
      </c>
      <c r="B204" s="30" t="s">
        <v>379</v>
      </c>
      <c r="C204" s="32">
        <v>1</v>
      </c>
    </row>
    <row r="205" spans="1:3" ht="36" x14ac:dyDescent="0.2">
      <c r="A205" s="31" t="s">
        <v>399</v>
      </c>
      <c r="B205" s="30" t="s">
        <v>400</v>
      </c>
      <c r="C205" s="32">
        <v>1133</v>
      </c>
    </row>
    <row r="206" spans="1:3" ht="36" x14ac:dyDescent="0.2">
      <c r="A206" s="31" t="s">
        <v>401</v>
      </c>
      <c r="B206" s="30" t="s">
        <v>400</v>
      </c>
      <c r="C206" s="32">
        <v>1133</v>
      </c>
    </row>
    <row r="207" spans="1:3" ht="36" x14ac:dyDescent="0.2">
      <c r="A207" s="31" t="s">
        <v>402</v>
      </c>
      <c r="B207" s="30" t="s">
        <v>400</v>
      </c>
      <c r="C207" s="32">
        <v>1133</v>
      </c>
    </row>
    <row r="208" spans="1:3" ht="36" x14ac:dyDescent="0.2">
      <c r="A208" s="31" t="s">
        <v>403</v>
      </c>
      <c r="B208" s="30" t="s">
        <v>400</v>
      </c>
      <c r="C208" s="32">
        <v>1133</v>
      </c>
    </row>
    <row r="209" spans="1:3" ht="36" x14ac:dyDescent="0.2">
      <c r="A209" s="31" t="s">
        <v>404</v>
      </c>
      <c r="B209" s="30" t="s">
        <v>400</v>
      </c>
      <c r="C209" s="32">
        <v>1133</v>
      </c>
    </row>
    <row r="210" spans="1:3" ht="36" x14ac:dyDescent="0.2">
      <c r="A210" s="31" t="s">
        <v>405</v>
      </c>
      <c r="B210" s="30" t="s">
        <v>400</v>
      </c>
      <c r="C210" s="32">
        <v>1133</v>
      </c>
    </row>
    <row r="211" spans="1:3" ht="36" x14ac:dyDescent="0.2">
      <c r="A211" s="31" t="s">
        <v>406</v>
      </c>
      <c r="B211" s="30" t="s">
        <v>400</v>
      </c>
      <c r="C211" s="32">
        <v>1133</v>
      </c>
    </row>
    <row r="212" spans="1:3" ht="36" x14ac:dyDescent="0.2">
      <c r="A212" s="31" t="s">
        <v>407</v>
      </c>
      <c r="B212" s="30" t="s">
        <v>400</v>
      </c>
      <c r="C212" s="32">
        <v>1133</v>
      </c>
    </row>
    <row r="213" spans="1:3" ht="36" x14ac:dyDescent="0.2">
      <c r="A213" s="31" t="s">
        <v>408</v>
      </c>
      <c r="B213" s="30" t="s">
        <v>400</v>
      </c>
      <c r="C213" s="32">
        <v>1133</v>
      </c>
    </row>
    <row r="214" spans="1:3" ht="36" x14ac:dyDescent="0.2">
      <c r="A214" s="31" t="s">
        <v>409</v>
      </c>
      <c r="B214" s="30" t="s">
        <v>400</v>
      </c>
      <c r="C214" s="32">
        <v>1133</v>
      </c>
    </row>
    <row r="215" spans="1:3" ht="36" x14ac:dyDescent="0.2">
      <c r="A215" s="31" t="s">
        <v>410</v>
      </c>
      <c r="B215" s="30" t="s">
        <v>400</v>
      </c>
      <c r="C215" s="32">
        <v>1133</v>
      </c>
    </row>
    <row r="216" spans="1:3" ht="36" x14ac:dyDescent="0.2">
      <c r="A216" s="31" t="s">
        <v>411</v>
      </c>
      <c r="B216" s="30" t="s">
        <v>400</v>
      </c>
      <c r="C216" s="32">
        <v>1133</v>
      </c>
    </row>
    <row r="217" spans="1:3" ht="84" x14ac:dyDescent="0.2">
      <c r="A217" s="31" t="s">
        <v>412</v>
      </c>
      <c r="B217" s="30" t="s">
        <v>413</v>
      </c>
      <c r="C217" s="32">
        <v>1</v>
      </c>
    </row>
    <row r="218" spans="1:3" ht="24" x14ac:dyDescent="0.2">
      <c r="A218" s="31" t="s">
        <v>414</v>
      </c>
      <c r="B218" s="30" t="s">
        <v>415</v>
      </c>
      <c r="C218" s="32">
        <v>478.99</v>
      </c>
    </row>
    <row r="219" spans="1:3" ht="24" x14ac:dyDescent="0.2">
      <c r="A219" s="31" t="s">
        <v>416</v>
      </c>
      <c r="B219" s="30" t="s">
        <v>417</v>
      </c>
      <c r="C219" s="32">
        <v>769</v>
      </c>
    </row>
    <row r="220" spans="1:3" ht="12" x14ac:dyDescent="0.2">
      <c r="A220" s="31" t="s">
        <v>418</v>
      </c>
      <c r="B220" s="30" t="s">
        <v>419</v>
      </c>
      <c r="C220" s="32">
        <v>3059</v>
      </c>
    </row>
    <row r="221" spans="1:3" ht="24" x14ac:dyDescent="0.2">
      <c r="A221" s="31" t="s">
        <v>420</v>
      </c>
      <c r="B221" s="30" t="s">
        <v>421</v>
      </c>
      <c r="C221" s="32">
        <v>849</v>
      </c>
    </row>
    <row r="222" spans="1:3" ht="24" x14ac:dyDescent="0.2">
      <c r="A222" s="31" t="s">
        <v>422</v>
      </c>
      <c r="B222" s="30" t="s">
        <v>423</v>
      </c>
      <c r="C222" s="32">
        <v>2986.55</v>
      </c>
    </row>
    <row r="223" spans="1:3" ht="24" x14ac:dyDescent="0.2">
      <c r="A223" s="31" t="s">
        <v>424</v>
      </c>
      <c r="B223" s="30" t="s">
        <v>425</v>
      </c>
      <c r="C223" s="32">
        <v>2127.5</v>
      </c>
    </row>
    <row r="224" spans="1:3" ht="24" x14ac:dyDescent="0.2">
      <c r="A224" s="31" t="s">
        <v>426</v>
      </c>
      <c r="B224" s="30" t="s">
        <v>427</v>
      </c>
      <c r="C224" s="32">
        <v>1357</v>
      </c>
    </row>
    <row r="225" spans="1:3" ht="24" x14ac:dyDescent="0.2">
      <c r="A225" s="31" t="s">
        <v>428</v>
      </c>
      <c r="B225" s="30" t="s">
        <v>429</v>
      </c>
      <c r="C225" s="32">
        <v>1</v>
      </c>
    </row>
    <row r="226" spans="1:3" ht="24" x14ac:dyDescent="0.2">
      <c r="A226" s="31" t="s">
        <v>430</v>
      </c>
      <c r="B226" s="30" t="s">
        <v>431</v>
      </c>
      <c r="C226" s="32">
        <v>6718.88</v>
      </c>
    </row>
    <row r="227" spans="1:3" ht="12" x14ac:dyDescent="0.2">
      <c r="A227" s="31" t="s">
        <v>432</v>
      </c>
      <c r="B227" s="30" t="s">
        <v>433</v>
      </c>
      <c r="C227" s="32">
        <v>4999</v>
      </c>
    </row>
    <row r="228" spans="1:3" ht="24" x14ac:dyDescent="0.2">
      <c r="A228" s="31" t="s">
        <v>434</v>
      </c>
      <c r="B228" s="30" t="s">
        <v>435</v>
      </c>
      <c r="C228" s="32">
        <v>1589</v>
      </c>
    </row>
    <row r="229" spans="1:3" ht="12" x14ac:dyDescent="0.2">
      <c r="A229" s="31" t="s">
        <v>436</v>
      </c>
      <c r="B229" s="30" t="s">
        <v>437</v>
      </c>
      <c r="C229" s="32">
        <v>1630.7</v>
      </c>
    </row>
    <row r="230" spans="1:3" ht="24" x14ac:dyDescent="0.2">
      <c r="A230" s="31" t="s">
        <v>438</v>
      </c>
      <c r="B230" s="30" t="s">
        <v>439</v>
      </c>
      <c r="C230" s="32">
        <v>9510.5</v>
      </c>
    </row>
    <row r="231" spans="1:3" ht="24" x14ac:dyDescent="0.2">
      <c r="A231" s="31" t="s">
        <v>440</v>
      </c>
      <c r="B231" s="30" t="s">
        <v>441</v>
      </c>
      <c r="C231" s="32" t="s">
        <v>442</v>
      </c>
    </row>
    <row r="232" spans="1:3" ht="24" x14ac:dyDescent="0.2">
      <c r="A232" s="31" t="s">
        <v>443</v>
      </c>
      <c r="B232" s="30" t="s">
        <v>444</v>
      </c>
      <c r="C232" s="32">
        <v>1119.2</v>
      </c>
    </row>
    <row r="233" spans="1:3" ht="24" x14ac:dyDescent="0.2">
      <c r="A233" s="31" t="s">
        <v>445</v>
      </c>
      <c r="B233" s="30" t="s">
        <v>446</v>
      </c>
      <c r="C233" s="32">
        <v>841.51</v>
      </c>
    </row>
    <row r="234" spans="1:3" ht="24" x14ac:dyDescent="0.2">
      <c r="A234" s="31" t="s">
        <v>447</v>
      </c>
      <c r="B234" s="30" t="s">
        <v>448</v>
      </c>
      <c r="C234" s="32">
        <v>2845</v>
      </c>
    </row>
    <row r="235" spans="1:3" ht="24" x14ac:dyDescent="0.2">
      <c r="A235" s="31" t="s">
        <v>449</v>
      </c>
      <c r="B235" s="30" t="s">
        <v>450</v>
      </c>
      <c r="C235" s="32">
        <v>2845</v>
      </c>
    </row>
    <row r="236" spans="1:3" ht="60" x14ac:dyDescent="0.2">
      <c r="A236" s="31" t="s">
        <v>451</v>
      </c>
      <c r="B236" s="30" t="s">
        <v>452</v>
      </c>
      <c r="C236" s="32">
        <v>15995</v>
      </c>
    </row>
    <row r="237" spans="1:3" ht="12" x14ac:dyDescent="0.2">
      <c r="A237" s="31" t="s">
        <v>453</v>
      </c>
      <c r="B237" s="30">
        <v>3132</v>
      </c>
      <c r="C237" s="32">
        <v>1138.54</v>
      </c>
    </row>
    <row r="238" spans="1:3" ht="36" x14ac:dyDescent="0.2">
      <c r="A238" s="31" t="s">
        <v>454</v>
      </c>
      <c r="B238" s="30" t="s">
        <v>455</v>
      </c>
      <c r="C238" s="32">
        <v>1138.54</v>
      </c>
    </row>
    <row r="239" spans="1:3" ht="36" x14ac:dyDescent="0.2">
      <c r="A239" s="31" t="s">
        <v>456</v>
      </c>
      <c r="B239" s="30" t="s">
        <v>455</v>
      </c>
      <c r="C239" s="32">
        <v>1138.54</v>
      </c>
    </row>
    <row r="240" spans="1:3" ht="36" x14ac:dyDescent="0.2">
      <c r="A240" s="31" t="s">
        <v>457</v>
      </c>
      <c r="B240" s="30" t="s">
        <v>455</v>
      </c>
      <c r="C240" s="32">
        <v>1138.54</v>
      </c>
    </row>
    <row r="241" spans="1:3" ht="36" x14ac:dyDescent="0.2">
      <c r="A241" s="31" t="s">
        <v>458</v>
      </c>
      <c r="B241" s="30" t="s">
        <v>455</v>
      </c>
      <c r="C241" s="32">
        <v>1138.54</v>
      </c>
    </row>
    <row r="242" spans="1:3" ht="24" x14ac:dyDescent="0.2">
      <c r="A242" s="31" t="s">
        <v>459</v>
      </c>
      <c r="B242" s="30" t="s">
        <v>460</v>
      </c>
      <c r="C242" s="32">
        <v>3016</v>
      </c>
    </row>
    <row r="243" spans="1:3" ht="12" x14ac:dyDescent="0.2">
      <c r="A243" s="31" t="s">
        <v>461</v>
      </c>
      <c r="B243" s="30" t="s">
        <v>462</v>
      </c>
      <c r="C243" s="32" t="s">
        <v>463</v>
      </c>
    </row>
    <row r="244" spans="1:3" ht="48" x14ac:dyDescent="0.2">
      <c r="A244" s="31" t="s">
        <v>464</v>
      </c>
      <c r="B244" s="30" t="s">
        <v>465</v>
      </c>
      <c r="C244" s="32">
        <v>3007.25</v>
      </c>
    </row>
    <row r="245" spans="1:3" ht="24" x14ac:dyDescent="0.2">
      <c r="A245" s="31" t="s">
        <v>466</v>
      </c>
      <c r="B245" s="30" t="s">
        <v>467</v>
      </c>
      <c r="C245" s="32">
        <v>3524.45</v>
      </c>
    </row>
    <row r="246" spans="1:3" ht="24" x14ac:dyDescent="0.2">
      <c r="A246" s="31" t="s">
        <v>468</v>
      </c>
      <c r="B246" s="30" t="s">
        <v>469</v>
      </c>
      <c r="C246" s="32">
        <v>1825.38</v>
      </c>
    </row>
    <row r="247" spans="1:3" ht="24" x14ac:dyDescent="0.2">
      <c r="A247" s="31" t="s">
        <v>470</v>
      </c>
      <c r="B247" s="30" t="s">
        <v>469</v>
      </c>
      <c r="C247" s="32">
        <v>1825.38</v>
      </c>
    </row>
    <row r="248" spans="1:3" ht="24" x14ac:dyDescent="0.2">
      <c r="A248" s="31" t="s">
        <v>471</v>
      </c>
      <c r="B248" s="30" t="s">
        <v>469</v>
      </c>
      <c r="C248" s="32">
        <v>1825.38</v>
      </c>
    </row>
    <row r="249" spans="1:3" ht="24" x14ac:dyDescent="0.2">
      <c r="A249" s="31" t="s">
        <v>472</v>
      </c>
      <c r="B249" s="30" t="s">
        <v>469</v>
      </c>
      <c r="C249" s="32">
        <v>1825.38</v>
      </c>
    </row>
    <row r="250" spans="1:3" ht="24" x14ac:dyDescent="0.2">
      <c r="A250" s="31" t="s">
        <v>473</v>
      </c>
      <c r="B250" s="30" t="s">
        <v>469</v>
      </c>
      <c r="C250" s="32">
        <v>1825.38</v>
      </c>
    </row>
    <row r="251" spans="1:3" ht="24" x14ac:dyDescent="0.2">
      <c r="A251" s="31" t="s">
        <v>474</v>
      </c>
      <c r="B251" s="30" t="s">
        <v>469</v>
      </c>
      <c r="C251" s="32">
        <v>1825.38</v>
      </c>
    </row>
    <row r="252" spans="1:3" ht="24" x14ac:dyDescent="0.2">
      <c r="A252" s="31" t="s">
        <v>475</v>
      </c>
      <c r="B252" s="30" t="s">
        <v>469</v>
      </c>
      <c r="C252" s="32">
        <v>1825.38</v>
      </c>
    </row>
    <row r="253" spans="1:3" ht="24" x14ac:dyDescent="0.2">
      <c r="A253" s="31" t="s">
        <v>476</v>
      </c>
      <c r="B253" s="30" t="s">
        <v>469</v>
      </c>
      <c r="C253" s="32">
        <v>1825.38</v>
      </c>
    </row>
    <row r="254" spans="1:3" ht="24" x14ac:dyDescent="0.2">
      <c r="A254" s="31" t="s">
        <v>477</v>
      </c>
      <c r="B254" s="30" t="s">
        <v>478</v>
      </c>
      <c r="C254" s="32">
        <v>1825.38</v>
      </c>
    </row>
    <row r="255" spans="1:3" ht="36" x14ac:dyDescent="0.2">
      <c r="A255" s="31" t="s">
        <v>479</v>
      </c>
      <c r="B255" s="30" t="s">
        <v>480</v>
      </c>
      <c r="C255" s="32">
        <v>4258.12</v>
      </c>
    </row>
    <row r="256" spans="1:3" ht="36" x14ac:dyDescent="0.2">
      <c r="A256" s="31" t="s">
        <v>481</v>
      </c>
      <c r="B256" s="30" t="s">
        <v>480</v>
      </c>
      <c r="C256" s="32">
        <v>4258.12</v>
      </c>
    </row>
    <row r="257" spans="1:3" ht="36" x14ac:dyDescent="0.2">
      <c r="A257" s="31" t="s">
        <v>482</v>
      </c>
      <c r="B257" s="30" t="s">
        <v>480</v>
      </c>
      <c r="C257" s="32">
        <v>4258.12</v>
      </c>
    </row>
    <row r="258" spans="1:3" ht="36" x14ac:dyDescent="0.2">
      <c r="A258" s="31" t="s">
        <v>483</v>
      </c>
      <c r="B258" s="30" t="s">
        <v>480</v>
      </c>
      <c r="C258" s="32">
        <v>4258.12</v>
      </c>
    </row>
    <row r="259" spans="1:3" ht="36" x14ac:dyDescent="0.2">
      <c r="A259" s="31" t="s">
        <v>484</v>
      </c>
      <c r="B259" s="30" t="s">
        <v>480</v>
      </c>
      <c r="C259" s="32">
        <v>4258.12</v>
      </c>
    </row>
    <row r="260" spans="1:3" ht="36" x14ac:dyDescent="0.2">
      <c r="A260" s="31" t="s">
        <v>485</v>
      </c>
      <c r="B260" s="30" t="s">
        <v>480</v>
      </c>
      <c r="C260" s="32">
        <v>1518.44</v>
      </c>
    </row>
    <row r="261" spans="1:3" ht="36" x14ac:dyDescent="0.2">
      <c r="A261" s="31" t="s">
        <v>486</v>
      </c>
      <c r="B261" s="30" t="s">
        <v>480</v>
      </c>
      <c r="C261" s="32">
        <v>1518.44</v>
      </c>
    </row>
    <row r="262" spans="1:3" ht="36" x14ac:dyDescent="0.2">
      <c r="A262" s="31" t="s">
        <v>487</v>
      </c>
      <c r="B262" s="30" t="s">
        <v>480</v>
      </c>
      <c r="C262" s="32">
        <v>1518.44</v>
      </c>
    </row>
    <row r="263" spans="1:3" ht="36" x14ac:dyDescent="0.2">
      <c r="A263" s="31" t="s">
        <v>488</v>
      </c>
      <c r="B263" s="30" t="s">
        <v>480</v>
      </c>
      <c r="C263" s="32">
        <v>1518.44</v>
      </c>
    </row>
    <row r="264" spans="1:3" ht="24" x14ac:dyDescent="0.2">
      <c r="A264" s="31" t="s">
        <v>489</v>
      </c>
      <c r="B264" s="30" t="s">
        <v>490</v>
      </c>
      <c r="C264" s="32">
        <v>2403.52</v>
      </c>
    </row>
    <row r="265" spans="1:3" ht="24" x14ac:dyDescent="0.2">
      <c r="A265" s="31" t="s">
        <v>491</v>
      </c>
      <c r="B265" s="30" t="s">
        <v>490</v>
      </c>
      <c r="C265" s="32">
        <v>2403.52</v>
      </c>
    </row>
    <row r="266" spans="1:3" ht="24" x14ac:dyDescent="0.2">
      <c r="A266" s="31" t="s">
        <v>492</v>
      </c>
      <c r="B266" s="30" t="s">
        <v>490</v>
      </c>
      <c r="C266" s="32">
        <v>2403.52</v>
      </c>
    </row>
    <row r="267" spans="1:3" ht="24" x14ac:dyDescent="0.2">
      <c r="A267" s="31" t="s">
        <v>493</v>
      </c>
      <c r="B267" s="30" t="s">
        <v>490</v>
      </c>
      <c r="C267" s="32">
        <v>2403.52</v>
      </c>
    </row>
    <row r="268" spans="1:3" ht="60" x14ac:dyDescent="0.2">
      <c r="A268" s="31" t="s">
        <v>494</v>
      </c>
      <c r="B268" s="30" t="s">
        <v>495</v>
      </c>
      <c r="C268" s="32">
        <v>10328.64</v>
      </c>
    </row>
    <row r="269" spans="1:3" ht="24" x14ac:dyDescent="0.2">
      <c r="A269" s="31" t="s">
        <v>496</v>
      </c>
      <c r="B269" s="30" t="s">
        <v>497</v>
      </c>
      <c r="C269" s="32" t="s">
        <v>498</v>
      </c>
    </row>
    <row r="270" spans="1:3" ht="12" x14ac:dyDescent="0.2">
      <c r="A270" s="31" t="s">
        <v>499</v>
      </c>
      <c r="B270" s="30" t="s">
        <v>500</v>
      </c>
      <c r="C270" s="32">
        <v>5631.8</v>
      </c>
    </row>
    <row r="271" spans="1:3" ht="12" x14ac:dyDescent="0.2">
      <c r="A271" s="31" t="s">
        <v>501</v>
      </c>
      <c r="B271" s="30" t="s">
        <v>502</v>
      </c>
      <c r="C271" s="32">
        <v>1863.33</v>
      </c>
    </row>
    <row r="272" spans="1:3" ht="24" x14ac:dyDescent="0.2">
      <c r="A272" s="31" t="s">
        <v>503</v>
      </c>
      <c r="B272" s="30" t="s">
        <v>504</v>
      </c>
      <c r="C272" s="32">
        <v>5600</v>
      </c>
    </row>
    <row r="273" spans="1:3" ht="84" x14ac:dyDescent="0.2">
      <c r="A273" s="31" t="s">
        <v>505</v>
      </c>
      <c r="B273" s="30" t="s">
        <v>506</v>
      </c>
      <c r="C273" s="32">
        <v>12703.45</v>
      </c>
    </row>
    <row r="274" spans="1:3" ht="36" x14ac:dyDescent="0.2">
      <c r="A274" s="31" t="s">
        <v>507</v>
      </c>
      <c r="B274" s="30" t="s">
        <v>508</v>
      </c>
      <c r="C274" s="32">
        <v>1389.99</v>
      </c>
    </row>
    <row r="275" spans="1:3" ht="36" x14ac:dyDescent="0.2">
      <c r="A275" s="31" t="s">
        <v>509</v>
      </c>
      <c r="B275" s="30" t="s">
        <v>510</v>
      </c>
      <c r="C275" s="32">
        <v>4257.32</v>
      </c>
    </row>
    <row r="276" spans="1:3" ht="24" x14ac:dyDescent="0.2">
      <c r="A276" s="31" t="s">
        <v>511</v>
      </c>
      <c r="B276" s="30" t="s">
        <v>512</v>
      </c>
      <c r="C276" s="32">
        <v>1559.04</v>
      </c>
    </row>
    <row r="277" spans="1:3" ht="24" x14ac:dyDescent="0.2">
      <c r="A277" s="31" t="s">
        <v>513</v>
      </c>
      <c r="B277" s="30" t="s">
        <v>514</v>
      </c>
      <c r="C277" s="32">
        <v>2403.52</v>
      </c>
    </row>
    <row r="278" spans="1:3" ht="24" x14ac:dyDescent="0.2">
      <c r="A278" s="31" t="s">
        <v>515</v>
      </c>
      <c r="B278" s="30" t="s">
        <v>516</v>
      </c>
      <c r="C278" s="32">
        <v>1825.37</v>
      </c>
    </row>
    <row r="279" spans="1:3" ht="24" x14ac:dyDescent="0.2">
      <c r="A279" s="31" t="s">
        <v>517</v>
      </c>
      <c r="B279" s="30" t="s">
        <v>518</v>
      </c>
      <c r="C279" s="32">
        <v>14300</v>
      </c>
    </row>
    <row r="280" spans="1:3" ht="24" x14ac:dyDescent="0.2">
      <c r="A280" s="31" t="s">
        <v>519</v>
      </c>
      <c r="B280" s="30" t="s">
        <v>520</v>
      </c>
      <c r="C280" s="32">
        <v>1776.9</v>
      </c>
    </row>
    <row r="281" spans="1:3" ht="24" x14ac:dyDescent="0.2">
      <c r="A281" s="31" t="s">
        <v>521</v>
      </c>
      <c r="B281" s="30" t="s">
        <v>522</v>
      </c>
      <c r="C281" s="32">
        <v>1999</v>
      </c>
    </row>
    <row r="282" spans="1:3" ht="84" x14ac:dyDescent="0.2">
      <c r="A282" s="31" t="s">
        <v>523</v>
      </c>
      <c r="B282" s="30" t="s">
        <v>524</v>
      </c>
      <c r="C282" s="32">
        <v>6780.2</v>
      </c>
    </row>
    <row r="283" spans="1:3" ht="84" x14ac:dyDescent="0.2">
      <c r="A283" s="31" t="s">
        <v>525</v>
      </c>
      <c r="B283" s="30" t="s">
        <v>526</v>
      </c>
      <c r="C283" s="32">
        <v>6780.2</v>
      </c>
    </row>
    <row r="284" spans="1:3" ht="84" x14ac:dyDescent="0.2">
      <c r="A284" s="31" t="s">
        <v>527</v>
      </c>
      <c r="B284" s="30" t="s">
        <v>528</v>
      </c>
      <c r="C284" s="32">
        <v>6780.2</v>
      </c>
    </row>
    <row r="285" spans="1:3" ht="84" x14ac:dyDescent="0.2">
      <c r="A285" s="31" t="s">
        <v>529</v>
      </c>
      <c r="B285" s="30" t="s">
        <v>530</v>
      </c>
      <c r="C285" s="32">
        <v>6780.2</v>
      </c>
    </row>
    <row r="286" spans="1:3" ht="24" x14ac:dyDescent="0.2">
      <c r="A286" s="31" t="s">
        <v>531</v>
      </c>
      <c r="B286" s="30" t="s">
        <v>532</v>
      </c>
      <c r="C286" s="32" t="s">
        <v>533</v>
      </c>
    </row>
    <row r="287" spans="1:3" ht="24" x14ac:dyDescent="0.2">
      <c r="A287" s="31" t="s">
        <v>534</v>
      </c>
      <c r="B287" s="30" t="s">
        <v>535</v>
      </c>
      <c r="C287" s="32" t="s">
        <v>536</v>
      </c>
    </row>
    <row r="288" spans="1:3" ht="108" x14ac:dyDescent="0.2">
      <c r="A288" s="31" t="s">
        <v>537</v>
      </c>
      <c r="B288" s="30" t="s">
        <v>538</v>
      </c>
      <c r="C288" s="32" t="s">
        <v>539</v>
      </c>
    </row>
    <row r="289" spans="1:3" ht="120" x14ac:dyDescent="0.2">
      <c r="A289" s="31" t="s">
        <v>540</v>
      </c>
      <c r="B289" s="30" t="s">
        <v>538</v>
      </c>
      <c r="C289" s="32" t="s">
        <v>539</v>
      </c>
    </row>
    <row r="290" spans="1:3" ht="24" x14ac:dyDescent="0.2">
      <c r="A290" s="31" t="s">
        <v>541</v>
      </c>
      <c r="B290" s="30" t="s">
        <v>542</v>
      </c>
      <c r="C290" s="32">
        <v>1120.69</v>
      </c>
    </row>
    <row r="291" spans="1:3" ht="24" x14ac:dyDescent="0.2">
      <c r="A291" s="31" t="s">
        <v>543</v>
      </c>
      <c r="B291" s="30" t="s">
        <v>544</v>
      </c>
      <c r="C291" s="32">
        <v>7264</v>
      </c>
    </row>
    <row r="292" spans="1:3" ht="24" x14ac:dyDescent="0.2">
      <c r="A292" s="31" t="s">
        <v>545</v>
      </c>
      <c r="B292" s="30" t="s">
        <v>546</v>
      </c>
      <c r="C292" s="32">
        <v>1206.03</v>
      </c>
    </row>
    <row r="293" spans="1:3" ht="36" x14ac:dyDescent="0.2">
      <c r="A293" s="31" t="s">
        <v>547</v>
      </c>
      <c r="B293" s="30" t="s">
        <v>548</v>
      </c>
      <c r="C293" s="32">
        <v>2308</v>
      </c>
    </row>
    <row r="294" spans="1:3" ht="216" x14ac:dyDescent="0.2">
      <c r="A294" s="31" t="s">
        <v>549</v>
      </c>
      <c r="B294" s="30" t="s">
        <v>550</v>
      </c>
      <c r="C294" s="32">
        <v>8244.27</v>
      </c>
    </row>
    <row r="295" spans="1:3" ht="60" x14ac:dyDescent="0.2">
      <c r="A295" s="31" t="s">
        <v>551</v>
      </c>
      <c r="B295" s="30" t="s">
        <v>552</v>
      </c>
      <c r="C295" s="32">
        <v>13850.4</v>
      </c>
    </row>
    <row r="296" spans="1:3" ht="24" x14ac:dyDescent="0.2">
      <c r="A296" s="31" t="s">
        <v>553</v>
      </c>
      <c r="B296" s="30" t="s">
        <v>554</v>
      </c>
      <c r="C296" s="32">
        <v>1259.48</v>
      </c>
    </row>
    <row r="297" spans="1:3" ht="24" x14ac:dyDescent="0.2">
      <c r="A297" s="31" t="s">
        <v>555</v>
      </c>
      <c r="B297" s="30" t="s">
        <v>556</v>
      </c>
      <c r="C297" s="32">
        <v>5293.97</v>
      </c>
    </row>
    <row r="298" spans="1:3" ht="24" x14ac:dyDescent="0.2">
      <c r="A298" s="31" t="s">
        <v>557</v>
      </c>
      <c r="B298" s="30" t="s">
        <v>558</v>
      </c>
      <c r="C298" s="32">
        <v>593.1</v>
      </c>
    </row>
    <row r="299" spans="1:3" ht="24" x14ac:dyDescent="0.2">
      <c r="A299" s="31" t="s">
        <v>559</v>
      </c>
      <c r="B299" s="30" t="s">
        <v>560</v>
      </c>
      <c r="C299" s="32">
        <v>593.1</v>
      </c>
    </row>
    <row r="300" spans="1:3" ht="24" x14ac:dyDescent="0.2">
      <c r="A300" s="31" t="s">
        <v>561</v>
      </c>
      <c r="B300" s="30" t="s">
        <v>562</v>
      </c>
      <c r="C300" s="32">
        <v>593.1</v>
      </c>
    </row>
    <row r="301" spans="1:3" ht="24" x14ac:dyDescent="0.2">
      <c r="A301" s="31" t="s">
        <v>563</v>
      </c>
      <c r="B301" s="30" t="s">
        <v>564</v>
      </c>
      <c r="C301" s="32">
        <v>6664.66</v>
      </c>
    </row>
    <row r="302" spans="1:3" ht="60" x14ac:dyDescent="0.2">
      <c r="A302" s="31" t="s">
        <v>565</v>
      </c>
      <c r="B302" s="30" t="s">
        <v>566</v>
      </c>
      <c r="C302" s="32">
        <v>1345.6</v>
      </c>
    </row>
    <row r="303" spans="1:3" ht="36" x14ac:dyDescent="0.2">
      <c r="A303" s="31" t="s">
        <v>567</v>
      </c>
      <c r="B303" s="30" t="s">
        <v>568</v>
      </c>
      <c r="C303" s="32">
        <v>6999.9</v>
      </c>
    </row>
    <row r="304" spans="1:3" ht="24" x14ac:dyDescent="0.2">
      <c r="A304" s="31" t="s">
        <v>569</v>
      </c>
      <c r="B304" s="30" t="s">
        <v>570</v>
      </c>
      <c r="C304" s="32">
        <v>3712</v>
      </c>
    </row>
    <row r="305" spans="1:3" ht="24" x14ac:dyDescent="0.2">
      <c r="A305" s="31" t="s">
        <v>571</v>
      </c>
      <c r="B305" s="30" t="s">
        <v>572</v>
      </c>
      <c r="C305" s="32">
        <v>8816</v>
      </c>
    </row>
    <row r="306" spans="1:3" ht="24" x14ac:dyDescent="0.2">
      <c r="A306" s="31" t="s">
        <v>573</v>
      </c>
      <c r="B306" s="30" t="s">
        <v>574</v>
      </c>
      <c r="C306" s="32">
        <v>8004</v>
      </c>
    </row>
    <row r="307" spans="1:3" ht="24" x14ac:dyDescent="0.2">
      <c r="A307" s="31" t="s">
        <v>575</v>
      </c>
      <c r="B307" s="30" t="s">
        <v>574</v>
      </c>
      <c r="C307" s="32">
        <v>1740</v>
      </c>
    </row>
    <row r="308" spans="1:3" ht="24" x14ac:dyDescent="0.2">
      <c r="A308" s="31" t="s">
        <v>576</v>
      </c>
      <c r="B308" s="30" t="s">
        <v>577</v>
      </c>
      <c r="C308" s="32">
        <v>1740</v>
      </c>
    </row>
    <row r="309" spans="1:3" ht="24" x14ac:dyDescent="0.2">
      <c r="A309" s="31" t="s">
        <v>578</v>
      </c>
      <c r="B309" s="30" t="s">
        <v>577</v>
      </c>
      <c r="C309" s="32">
        <v>4267.2299999999996</v>
      </c>
    </row>
    <row r="310" spans="1:3" ht="24" x14ac:dyDescent="0.2">
      <c r="A310" s="31" t="s">
        <v>579</v>
      </c>
      <c r="B310" s="30" t="s">
        <v>577</v>
      </c>
      <c r="C310" s="32">
        <v>853.45</v>
      </c>
    </row>
    <row r="311" spans="1:3" ht="24" x14ac:dyDescent="0.2">
      <c r="A311" s="31" t="s">
        <v>580</v>
      </c>
      <c r="B311" s="30" t="s">
        <v>577</v>
      </c>
      <c r="C311" s="32">
        <v>853.45</v>
      </c>
    </row>
    <row r="312" spans="1:3" ht="24" x14ac:dyDescent="0.2">
      <c r="A312" s="31" t="s">
        <v>581</v>
      </c>
      <c r="B312" s="30" t="s">
        <v>577</v>
      </c>
      <c r="C312" s="32">
        <v>853.45</v>
      </c>
    </row>
    <row r="313" spans="1:3" ht="36" x14ac:dyDescent="0.2">
      <c r="A313" s="31" t="s">
        <v>582</v>
      </c>
      <c r="B313" s="30" t="s">
        <v>583</v>
      </c>
      <c r="C313" s="32">
        <v>147330</v>
      </c>
    </row>
    <row r="314" spans="1:3" ht="24" x14ac:dyDescent="0.2">
      <c r="A314" s="31" t="s">
        <v>581</v>
      </c>
      <c r="B314" s="30" t="s">
        <v>577</v>
      </c>
      <c r="C314" s="32">
        <v>1</v>
      </c>
    </row>
    <row r="315" spans="1:3" ht="24" x14ac:dyDescent="0.2">
      <c r="A315" s="31" t="s">
        <v>584</v>
      </c>
      <c r="B315" s="30" t="s">
        <v>585</v>
      </c>
      <c r="C315" s="32">
        <v>1</v>
      </c>
    </row>
    <row r="316" spans="1:3" ht="24" x14ac:dyDescent="0.2">
      <c r="A316" s="31" t="s">
        <v>586</v>
      </c>
      <c r="B316" s="30" t="s">
        <v>587</v>
      </c>
      <c r="C316" s="32">
        <v>1</v>
      </c>
    </row>
    <row r="317" spans="1:3" ht="24" x14ac:dyDescent="0.2">
      <c r="A317" s="31" t="s">
        <v>588</v>
      </c>
      <c r="B317" s="30" t="s">
        <v>589</v>
      </c>
      <c r="C317" s="32">
        <v>1</v>
      </c>
    </row>
    <row r="318" spans="1:3" ht="24" x14ac:dyDescent="0.2">
      <c r="A318" s="31" t="s">
        <v>590</v>
      </c>
      <c r="B318" s="30" t="s">
        <v>591</v>
      </c>
      <c r="C318" s="32">
        <v>1</v>
      </c>
    </row>
    <row r="319" spans="1:3" ht="12" x14ac:dyDescent="0.2">
      <c r="A319" s="31" t="s">
        <v>592</v>
      </c>
      <c r="B319" s="30" t="s">
        <v>594</v>
      </c>
      <c r="C319" s="32">
        <v>1</v>
      </c>
    </row>
    <row r="320" spans="1:3" ht="36" x14ac:dyDescent="0.2">
      <c r="A320" s="31" t="s">
        <v>593</v>
      </c>
      <c r="B320" s="30" t="s">
        <v>596</v>
      </c>
      <c r="C320" s="32">
        <v>1</v>
      </c>
    </row>
    <row r="321" spans="1:3" ht="24" x14ac:dyDescent="0.2">
      <c r="A321" s="31" t="s">
        <v>595</v>
      </c>
      <c r="B321" s="30" t="s">
        <v>598</v>
      </c>
      <c r="C321" s="32">
        <v>1</v>
      </c>
    </row>
    <row r="322" spans="1:3" ht="24" x14ac:dyDescent="0.2">
      <c r="A322" s="31" t="s">
        <v>597</v>
      </c>
      <c r="B322" s="30" t="s">
        <v>600</v>
      </c>
      <c r="C322" s="32">
        <v>1</v>
      </c>
    </row>
    <row r="323" spans="1:3" ht="24" x14ac:dyDescent="0.2">
      <c r="A323" s="31" t="s">
        <v>599</v>
      </c>
      <c r="B323" s="30" t="s">
        <v>602</v>
      </c>
      <c r="C323" s="32">
        <v>1</v>
      </c>
    </row>
    <row r="324" spans="1:3" ht="24" x14ac:dyDescent="0.2">
      <c r="A324" s="31" t="s">
        <v>601</v>
      </c>
      <c r="B324" s="30" t="s">
        <v>604</v>
      </c>
      <c r="C324" s="32">
        <v>1</v>
      </c>
    </row>
    <row r="325" spans="1:3" ht="24" x14ac:dyDescent="0.2">
      <c r="A325" s="31" t="s">
        <v>603</v>
      </c>
      <c r="B325" s="30" t="s">
        <v>606</v>
      </c>
      <c r="C325" s="32">
        <v>1</v>
      </c>
    </row>
    <row r="326" spans="1:3" ht="24" x14ac:dyDescent="0.2">
      <c r="A326" s="31" t="s">
        <v>605</v>
      </c>
      <c r="B326" s="30" t="s">
        <v>608</v>
      </c>
      <c r="C326" s="32">
        <v>1</v>
      </c>
    </row>
    <row r="327" spans="1:3" ht="12" x14ac:dyDescent="0.2">
      <c r="A327" s="31" t="s">
        <v>607</v>
      </c>
      <c r="B327" s="30" t="s">
        <v>610</v>
      </c>
      <c r="C327" s="32">
        <v>1</v>
      </c>
    </row>
    <row r="328" spans="1:3" ht="12" x14ac:dyDescent="0.2">
      <c r="A328" s="31" t="s">
        <v>609</v>
      </c>
      <c r="B328" s="30" t="s">
        <v>612</v>
      </c>
      <c r="C328" s="32">
        <v>1</v>
      </c>
    </row>
    <row r="329" spans="1:3" ht="24" x14ac:dyDescent="0.2">
      <c r="A329" s="31" t="s">
        <v>611</v>
      </c>
      <c r="B329" s="30" t="s">
        <v>614</v>
      </c>
      <c r="C329" s="32">
        <v>1</v>
      </c>
    </row>
    <row r="330" spans="1:3" ht="12" x14ac:dyDescent="0.2">
      <c r="A330" s="31" t="s">
        <v>613</v>
      </c>
      <c r="B330" s="30" t="s">
        <v>616</v>
      </c>
      <c r="C330" s="32">
        <v>1</v>
      </c>
    </row>
    <row r="331" spans="1:3" ht="24" x14ac:dyDescent="0.2">
      <c r="A331" s="31" t="s">
        <v>615</v>
      </c>
      <c r="B331" s="30" t="s">
        <v>618</v>
      </c>
      <c r="C331" s="32">
        <v>1</v>
      </c>
    </row>
    <row r="332" spans="1:3" ht="84" x14ac:dyDescent="0.2">
      <c r="A332" s="31" t="s">
        <v>617</v>
      </c>
      <c r="B332" s="30" t="s">
        <v>620</v>
      </c>
      <c r="C332" s="32">
        <v>1</v>
      </c>
    </row>
    <row r="333" spans="1:3" ht="12" x14ac:dyDescent="0.2">
      <c r="A333" s="31" t="s">
        <v>619</v>
      </c>
      <c r="B333" s="30" t="s">
        <v>622</v>
      </c>
      <c r="C333" s="32">
        <v>1</v>
      </c>
    </row>
    <row r="334" spans="1:3" ht="36" x14ac:dyDescent="0.2">
      <c r="A334" s="31" t="s">
        <v>621</v>
      </c>
      <c r="B334" s="30" t="s">
        <v>624</v>
      </c>
      <c r="C334" s="32">
        <v>1</v>
      </c>
    </row>
    <row r="335" spans="1:3" ht="72" x14ac:dyDescent="0.2">
      <c r="A335" s="31" t="s">
        <v>623</v>
      </c>
      <c r="B335" s="30" t="s">
        <v>626</v>
      </c>
      <c r="C335" s="32">
        <v>1</v>
      </c>
    </row>
    <row r="336" spans="1:3" ht="12" x14ac:dyDescent="0.2">
      <c r="A336" s="31" t="s">
        <v>625</v>
      </c>
      <c r="B336" s="30" t="s">
        <v>628</v>
      </c>
      <c r="C336" s="32">
        <v>1</v>
      </c>
    </row>
    <row r="337" spans="1:3" ht="12" x14ac:dyDescent="0.2">
      <c r="A337" s="31" t="s">
        <v>627</v>
      </c>
      <c r="B337" s="30" t="s">
        <v>630</v>
      </c>
      <c r="C337" s="32">
        <v>1</v>
      </c>
    </row>
    <row r="338" spans="1:3" ht="12" x14ac:dyDescent="0.2">
      <c r="A338" s="31" t="s">
        <v>629</v>
      </c>
      <c r="B338" s="30" t="s">
        <v>632</v>
      </c>
      <c r="C338" s="32">
        <v>1</v>
      </c>
    </row>
    <row r="339" spans="1:3" ht="24" x14ac:dyDescent="0.2">
      <c r="A339" s="31" t="s">
        <v>631</v>
      </c>
      <c r="B339" s="30" t="s">
        <v>634</v>
      </c>
      <c r="C339" s="32">
        <v>1</v>
      </c>
    </row>
    <row r="340" spans="1:3" ht="12" x14ac:dyDescent="0.2">
      <c r="A340" s="31" t="s">
        <v>633</v>
      </c>
      <c r="B340" s="30" t="s">
        <v>636</v>
      </c>
      <c r="C340" s="32">
        <v>1</v>
      </c>
    </row>
    <row r="341" spans="1:3" ht="12" x14ac:dyDescent="0.2">
      <c r="A341" s="31" t="s">
        <v>635</v>
      </c>
      <c r="B341" s="30" t="s">
        <v>638</v>
      </c>
      <c r="C341" s="32">
        <v>1</v>
      </c>
    </row>
    <row r="342" spans="1:3" ht="12" x14ac:dyDescent="0.2">
      <c r="A342" s="31" t="s">
        <v>637</v>
      </c>
      <c r="B342" s="30" t="s">
        <v>638</v>
      </c>
      <c r="C342" s="32">
        <v>1</v>
      </c>
    </row>
    <row r="343" spans="1:3" ht="84" x14ac:dyDescent="0.2">
      <c r="A343" s="31" t="s">
        <v>639</v>
      </c>
      <c r="B343" s="30" t="s">
        <v>640</v>
      </c>
      <c r="C343" s="32">
        <v>1</v>
      </c>
    </row>
    <row r="344" spans="1:3" ht="12" x14ac:dyDescent="0.2">
      <c r="A344" s="31" t="s">
        <v>641</v>
      </c>
      <c r="B344" s="30" t="s">
        <v>642</v>
      </c>
      <c r="C344" s="32">
        <v>1</v>
      </c>
    </row>
    <row r="345" spans="1:3" ht="12" x14ac:dyDescent="0.2">
      <c r="A345" s="31" t="s">
        <v>643</v>
      </c>
      <c r="B345" s="30" t="s">
        <v>644</v>
      </c>
      <c r="C345" s="32">
        <v>1</v>
      </c>
    </row>
    <row r="346" spans="1:3" ht="24" x14ac:dyDescent="0.2">
      <c r="A346" s="31" t="s">
        <v>645</v>
      </c>
      <c r="B346" s="30" t="s">
        <v>646</v>
      </c>
      <c r="C346" s="32">
        <v>1</v>
      </c>
    </row>
    <row r="347" spans="1:3" ht="12" x14ac:dyDescent="0.2">
      <c r="A347" s="31" t="s">
        <v>647</v>
      </c>
      <c r="B347" s="30" t="s">
        <v>648</v>
      </c>
      <c r="C347" s="32">
        <v>1</v>
      </c>
    </row>
    <row r="348" spans="1:3" ht="12" x14ac:dyDescent="0.2">
      <c r="A348" s="31" t="s">
        <v>649</v>
      </c>
      <c r="B348" s="30" t="s">
        <v>650</v>
      </c>
      <c r="C348" s="32">
        <v>1</v>
      </c>
    </row>
    <row r="349" spans="1:3" ht="24" x14ac:dyDescent="0.2">
      <c r="A349" s="31" t="s">
        <v>651</v>
      </c>
      <c r="B349" s="30" t="s">
        <v>652</v>
      </c>
      <c r="C349" s="32">
        <v>1</v>
      </c>
    </row>
    <row r="350" spans="1:3" ht="12" x14ac:dyDescent="0.2">
      <c r="A350" s="31" t="s">
        <v>653</v>
      </c>
      <c r="B350" s="30" t="s">
        <v>654</v>
      </c>
      <c r="C350" s="32">
        <v>1</v>
      </c>
    </row>
    <row r="351" spans="1:3" ht="12" x14ac:dyDescent="0.2">
      <c r="A351" s="31" t="s">
        <v>655</v>
      </c>
      <c r="B351" s="30" t="s">
        <v>656</v>
      </c>
      <c r="C351" s="32">
        <v>1</v>
      </c>
    </row>
    <row r="352" spans="1:3" ht="12" x14ac:dyDescent="0.2">
      <c r="A352" s="31" t="s">
        <v>657</v>
      </c>
      <c r="B352" s="30" t="s">
        <v>658</v>
      </c>
      <c r="C352" s="32">
        <v>1</v>
      </c>
    </row>
    <row r="353" spans="1:3" ht="24" x14ac:dyDescent="0.2">
      <c r="A353" s="31" t="s">
        <v>659</v>
      </c>
      <c r="B353" s="30" t="s">
        <v>660</v>
      </c>
      <c r="C353" s="32">
        <v>1</v>
      </c>
    </row>
    <row r="354" spans="1:3" ht="24" x14ac:dyDescent="0.2">
      <c r="A354" s="31" t="s">
        <v>661</v>
      </c>
      <c r="B354" s="30" t="s">
        <v>662</v>
      </c>
      <c r="C354" s="32">
        <v>1</v>
      </c>
    </row>
    <row r="355" spans="1:3" ht="12" x14ac:dyDescent="0.2">
      <c r="A355" s="31" t="s">
        <v>663</v>
      </c>
      <c r="B355" s="30" t="s">
        <v>664</v>
      </c>
      <c r="C355" s="32">
        <v>1</v>
      </c>
    </row>
    <row r="356" spans="1:3" ht="24" x14ac:dyDescent="0.2">
      <c r="A356" s="31" t="s">
        <v>665</v>
      </c>
      <c r="B356" s="30" t="s">
        <v>666</v>
      </c>
      <c r="C356" s="32">
        <v>1</v>
      </c>
    </row>
    <row r="357" spans="1:3" ht="24" x14ac:dyDescent="0.2">
      <c r="A357" s="31" t="s">
        <v>667</v>
      </c>
      <c r="B357" s="30" t="s">
        <v>668</v>
      </c>
      <c r="C357" s="32">
        <v>1</v>
      </c>
    </row>
    <row r="358" spans="1:3" ht="24" x14ac:dyDescent="0.2">
      <c r="A358" s="31" t="s">
        <v>669</v>
      </c>
      <c r="B358" s="30" t="s">
        <v>670</v>
      </c>
      <c r="C358" s="32">
        <v>1</v>
      </c>
    </row>
    <row r="359" spans="1:3" ht="12" x14ac:dyDescent="0.2">
      <c r="A359" s="31" t="s">
        <v>671</v>
      </c>
      <c r="B359" s="30" t="s">
        <v>672</v>
      </c>
      <c r="C359" s="32">
        <v>1</v>
      </c>
    </row>
    <row r="360" spans="1:3" ht="72" x14ac:dyDescent="0.2">
      <c r="A360" s="31" t="s">
        <v>673</v>
      </c>
      <c r="B360" s="30" t="s">
        <v>674</v>
      </c>
      <c r="C360" s="32">
        <v>1</v>
      </c>
    </row>
    <row r="361" spans="1:3" ht="24" x14ac:dyDescent="0.2">
      <c r="A361" s="31" t="s">
        <v>675</v>
      </c>
      <c r="B361" s="30" t="s">
        <v>676</v>
      </c>
      <c r="C361" s="32">
        <v>1</v>
      </c>
    </row>
    <row r="362" spans="1:3" ht="24" x14ac:dyDescent="0.2">
      <c r="A362" s="31" t="s">
        <v>677</v>
      </c>
      <c r="B362" s="30" t="s">
        <v>678</v>
      </c>
      <c r="C362" s="32">
        <v>1</v>
      </c>
    </row>
    <row r="363" spans="1:3" ht="24" x14ac:dyDescent="0.2">
      <c r="A363" s="31" t="s">
        <v>679</v>
      </c>
      <c r="B363" s="30" t="s">
        <v>680</v>
      </c>
      <c r="C363" s="32">
        <v>1</v>
      </c>
    </row>
    <row r="364" spans="1:3" ht="24" x14ac:dyDescent="0.2">
      <c r="A364" s="31" t="s">
        <v>681</v>
      </c>
      <c r="B364" s="30" t="s">
        <v>682</v>
      </c>
      <c r="C364" s="32">
        <v>1</v>
      </c>
    </row>
    <row r="365" spans="1:3" ht="24" x14ac:dyDescent="0.2">
      <c r="A365" s="31" t="s">
        <v>683</v>
      </c>
      <c r="B365" s="30" t="s">
        <v>684</v>
      </c>
      <c r="C365" s="32">
        <v>1</v>
      </c>
    </row>
    <row r="366" spans="1:3" ht="24" x14ac:dyDescent="0.2">
      <c r="A366" s="31" t="s">
        <v>685</v>
      </c>
      <c r="B366" s="30" t="s">
        <v>686</v>
      </c>
      <c r="C366" s="32">
        <v>1</v>
      </c>
    </row>
    <row r="367" spans="1:3" ht="24" x14ac:dyDescent="0.2">
      <c r="A367" s="31" t="s">
        <v>687</v>
      </c>
      <c r="B367" s="30" t="s">
        <v>688</v>
      </c>
      <c r="C367" s="32">
        <v>1</v>
      </c>
    </row>
    <row r="368" spans="1:3" ht="24" x14ac:dyDescent="0.2">
      <c r="A368" s="31" t="s">
        <v>689</v>
      </c>
      <c r="B368" s="30" t="s">
        <v>690</v>
      </c>
      <c r="C368" s="32">
        <v>1</v>
      </c>
    </row>
    <row r="369" spans="1:3" ht="24" x14ac:dyDescent="0.2">
      <c r="A369" s="31" t="s">
        <v>691</v>
      </c>
      <c r="B369" s="30" t="s">
        <v>692</v>
      </c>
      <c r="C369" s="32">
        <v>1</v>
      </c>
    </row>
    <row r="370" spans="1:3" ht="24" x14ac:dyDescent="0.2">
      <c r="A370" s="31" t="s">
        <v>693</v>
      </c>
      <c r="B370" s="30" t="s">
        <v>694</v>
      </c>
      <c r="C370" s="32">
        <v>1</v>
      </c>
    </row>
    <row r="371" spans="1:3" ht="24" x14ac:dyDescent="0.2">
      <c r="A371" s="31" t="s">
        <v>695</v>
      </c>
      <c r="B371" s="30" t="s">
        <v>696</v>
      </c>
      <c r="C371" s="32">
        <v>1</v>
      </c>
    </row>
    <row r="372" spans="1:3" ht="24" x14ac:dyDescent="0.2">
      <c r="A372" s="31" t="s">
        <v>697</v>
      </c>
      <c r="B372" s="30" t="s">
        <v>698</v>
      </c>
      <c r="C372" s="32">
        <v>1</v>
      </c>
    </row>
    <row r="373" spans="1:3" ht="24" x14ac:dyDescent="0.2">
      <c r="A373" s="31" t="s">
        <v>699</v>
      </c>
      <c r="B373" s="30" t="s">
        <v>700</v>
      </c>
      <c r="C373" s="32">
        <v>1</v>
      </c>
    </row>
    <row r="374" spans="1:3" ht="24" x14ac:dyDescent="0.2">
      <c r="A374" s="31" t="s">
        <v>701</v>
      </c>
      <c r="B374" s="30" t="s">
        <v>702</v>
      </c>
      <c r="C374" s="32">
        <v>1</v>
      </c>
    </row>
    <row r="375" spans="1:3" ht="24" x14ac:dyDescent="0.2">
      <c r="A375" s="31" t="s">
        <v>703</v>
      </c>
      <c r="B375" s="30" t="s">
        <v>704</v>
      </c>
      <c r="C375" s="32">
        <v>1</v>
      </c>
    </row>
    <row r="376" spans="1:3" ht="72" x14ac:dyDescent="0.2">
      <c r="A376" s="31" t="s">
        <v>705</v>
      </c>
      <c r="B376" s="30" t="s">
        <v>706</v>
      </c>
      <c r="C376" s="32">
        <v>1</v>
      </c>
    </row>
    <row r="377" spans="1:3" ht="24" x14ac:dyDescent="0.2">
      <c r="A377" s="31" t="s">
        <v>707</v>
      </c>
      <c r="B377" s="30" t="s">
        <v>708</v>
      </c>
      <c r="C377" s="32">
        <v>1</v>
      </c>
    </row>
    <row r="378" spans="1:3" ht="24" x14ac:dyDescent="0.2">
      <c r="A378" s="31" t="s">
        <v>709</v>
      </c>
      <c r="B378" s="30" t="s">
        <v>710</v>
      </c>
      <c r="C378" s="32">
        <v>1</v>
      </c>
    </row>
    <row r="379" spans="1:3" ht="24" x14ac:dyDescent="0.2">
      <c r="A379" s="31" t="s">
        <v>711</v>
      </c>
      <c r="B379" s="30" t="s">
        <v>712</v>
      </c>
      <c r="C379" s="32">
        <v>1</v>
      </c>
    </row>
    <row r="380" spans="1:3" ht="24" x14ac:dyDescent="0.2">
      <c r="A380" s="31" t="s">
        <v>713</v>
      </c>
      <c r="B380" s="30" t="s">
        <v>714</v>
      </c>
      <c r="C380" s="32">
        <v>1</v>
      </c>
    </row>
    <row r="381" spans="1:3" ht="24" x14ac:dyDescent="0.2">
      <c r="A381" s="31" t="s">
        <v>715</v>
      </c>
      <c r="B381" s="30" t="s">
        <v>716</v>
      </c>
      <c r="C381" s="32">
        <v>1</v>
      </c>
    </row>
    <row r="382" spans="1:3" ht="24" x14ac:dyDescent="0.2">
      <c r="A382" s="31" t="s">
        <v>717</v>
      </c>
      <c r="B382" s="30" t="s">
        <v>718</v>
      </c>
      <c r="C382" s="32">
        <v>1</v>
      </c>
    </row>
    <row r="383" spans="1:3" ht="24" x14ac:dyDescent="0.2">
      <c r="A383" s="31" t="s">
        <v>719</v>
      </c>
      <c r="B383" s="30" t="s">
        <v>718</v>
      </c>
      <c r="C383" s="32">
        <v>1</v>
      </c>
    </row>
    <row r="384" spans="1:3" ht="24" x14ac:dyDescent="0.2">
      <c r="A384" s="31" t="s">
        <v>720</v>
      </c>
      <c r="B384" s="30" t="s">
        <v>718</v>
      </c>
      <c r="C384" s="32">
        <v>1</v>
      </c>
    </row>
    <row r="385" spans="1:3" ht="24" x14ac:dyDescent="0.2">
      <c r="A385" s="31" t="s">
        <v>721</v>
      </c>
      <c r="B385" s="30" t="s">
        <v>718</v>
      </c>
      <c r="C385" s="32">
        <v>1</v>
      </c>
    </row>
    <row r="386" spans="1:3" ht="24" x14ac:dyDescent="0.2">
      <c r="A386" s="31" t="s">
        <v>722</v>
      </c>
      <c r="B386" s="30" t="s">
        <v>723</v>
      </c>
      <c r="C386" s="32">
        <v>1</v>
      </c>
    </row>
    <row r="387" spans="1:3" ht="24" x14ac:dyDescent="0.2">
      <c r="A387" s="31" t="s">
        <v>724</v>
      </c>
      <c r="B387" s="30" t="s">
        <v>725</v>
      </c>
      <c r="C387" s="32">
        <v>1</v>
      </c>
    </row>
    <row r="388" spans="1:3" ht="24" x14ac:dyDescent="0.2">
      <c r="A388" s="31" t="s">
        <v>726</v>
      </c>
      <c r="B388" s="30" t="s">
        <v>727</v>
      </c>
      <c r="C388" s="32">
        <v>1</v>
      </c>
    </row>
    <row r="389" spans="1:3" ht="24" x14ac:dyDescent="0.2">
      <c r="A389" s="31" t="s">
        <v>728</v>
      </c>
      <c r="B389" s="30" t="s">
        <v>729</v>
      </c>
      <c r="C389" s="32">
        <v>1</v>
      </c>
    </row>
    <row r="390" spans="1:3" ht="24" x14ac:dyDescent="0.2">
      <c r="A390" s="31" t="s">
        <v>730</v>
      </c>
      <c r="B390" s="30" t="s">
        <v>731</v>
      </c>
      <c r="C390" s="32">
        <v>1</v>
      </c>
    </row>
    <row r="391" spans="1:3" ht="24" x14ac:dyDescent="0.2">
      <c r="A391" s="31" t="s">
        <v>732</v>
      </c>
      <c r="B391" s="30" t="s">
        <v>733</v>
      </c>
      <c r="C391" s="32">
        <v>1631.91</v>
      </c>
    </row>
    <row r="392" spans="1:3" ht="36" x14ac:dyDescent="0.2">
      <c r="A392" s="31" t="s">
        <v>734</v>
      </c>
      <c r="B392" s="30" t="s">
        <v>735</v>
      </c>
      <c r="C392" s="32">
        <v>10299</v>
      </c>
    </row>
    <row r="393" spans="1:3" ht="12" x14ac:dyDescent="0.2">
      <c r="A393" s="31" t="s">
        <v>736</v>
      </c>
      <c r="B393" s="30" t="s">
        <v>737</v>
      </c>
      <c r="C393" s="32">
        <v>1700.56</v>
      </c>
    </row>
    <row r="394" spans="1:3" ht="24" x14ac:dyDescent="0.2">
      <c r="A394" s="31" t="s">
        <v>738</v>
      </c>
      <c r="B394" s="30" t="s">
        <v>739</v>
      </c>
      <c r="C394" s="32">
        <v>1</v>
      </c>
    </row>
    <row r="395" spans="1:3" ht="24" x14ac:dyDescent="0.2">
      <c r="A395" s="31" t="s">
        <v>740</v>
      </c>
      <c r="B395" s="30" t="s">
        <v>741</v>
      </c>
      <c r="C395" s="32">
        <v>1</v>
      </c>
    </row>
    <row r="396" spans="1:3" ht="24" x14ac:dyDescent="0.2">
      <c r="A396" s="31" t="s">
        <v>742</v>
      </c>
      <c r="B396" s="30" t="s">
        <v>743</v>
      </c>
      <c r="C396" s="32">
        <v>1</v>
      </c>
    </row>
    <row r="397" spans="1:3" ht="24" x14ac:dyDescent="0.2">
      <c r="A397" s="31" t="s">
        <v>744</v>
      </c>
      <c r="B397" s="30" t="s">
        <v>745</v>
      </c>
      <c r="C397" s="32">
        <v>1</v>
      </c>
    </row>
    <row r="398" spans="1:3" ht="24" x14ac:dyDescent="0.2">
      <c r="A398" s="31" t="s">
        <v>746</v>
      </c>
      <c r="B398" s="30" t="s">
        <v>745</v>
      </c>
      <c r="C398" s="32">
        <v>1</v>
      </c>
    </row>
    <row r="399" spans="1:3" ht="12" x14ac:dyDescent="0.2">
      <c r="A399" s="31" t="s">
        <v>747</v>
      </c>
      <c r="B399" s="30" t="s">
        <v>748</v>
      </c>
      <c r="C399" s="32">
        <v>1</v>
      </c>
    </row>
    <row r="400" spans="1:3" ht="12" x14ac:dyDescent="0.2">
      <c r="A400" s="31" t="s">
        <v>749</v>
      </c>
      <c r="B400" s="30" t="s">
        <v>750</v>
      </c>
      <c r="C400" s="32">
        <v>1</v>
      </c>
    </row>
    <row r="401" spans="1:3" ht="12" x14ac:dyDescent="0.2">
      <c r="A401" s="31" t="s">
        <v>751</v>
      </c>
      <c r="B401" s="30" t="s">
        <v>752</v>
      </c>
      <c r="C401" s="32">
        <v>1</v>
      </c>
    </row>
    <row r="402" spans="1:3" ht="12" x14ac:dyDescent="0.2">
      <c r="A402" s="31" t="s">
        <v>753</v>
      </c>
      <c r="B402" s="30" t="s">
        <v>752</v>
      </c>
      <c r="C402" s="32">
        <v>1</v>
      </c>
    </row>
    <row r="403" spans="1:3" ht="12" x14ac:dyDescent="0.2">
      <c r="A403" s="31" t="s">
        <v>754</v>
      </c>
      <c r="B403" s="30" t="s">
        <v>752</v>
      </c>
      <c r="C403" s="32">
        <v>1</v>
      </c>
    </row>
    <row r="404" spans="1:3" ht="12" x14ac:dyDescent="0.2">
      <c r="A404" s="31" t="s">
        <v>755</v>
      </c>
      <c r="B404" s="30" t="s">
        <v>756</v>
      </c>
      <c r="C404" s="32">
        <v>1</v>
      </c>
    </row>
    <row r="405" spans="1:3" ht="24" x14ac:dyDescent="0.2">
      <c r="A405" s="31" t="s">
        <v>757</v>
      </c>
      <c r="B405" s="30" t="s">
        <v>758</v>
      </c>
      <c r="C405" s="32">
        <v>1</v>
      </c>
    </row>
    <row r="406" spans="1:3" ht="12" x14ac:dyDescent="0.2">
      <c r="A406" s="31" t="s">
        <v>759</v>
      </c>
      <c r="B406" s="30" t="s">
        <v>760</v>
      </c>
      <c r="C406" s="32">
        <v>1</v>
      </c>
    </row>
    <row r="407" spans="1:3" ht="12" x14ac:dyDescent="0.2">
      <c r="A407" s="31" t="s">
        <v>761</v>
      </c>
      <c r="B407" s="30" t="s">
        <v>762</v>
      </c>
      <c r="C407" s="32">
        <v>1</v>
      </c>
    </row>
    <row r="408" spans="1:3" ht="12" x14ac:dyDescent="0.2">
      <c r="A408" s="31" t="s">
        <v>763</v>
      </c>
      <c r="B408" s="30" t="s">
        <v>764</v>
      </c>
      <c r="C408" s="32">
        <v>1</v>
      </c>
    </row>
    <row r="409" spans="1:3" ht="12" x14ac:dyDescent="0.2">
      <c r="A409" s="31" t="s">
        <v>765</v>
      </c>
      <c r="B409" s="30" t="s">
        <v>766</v>
      </c>
      <c r="C409" s="32">
        <v>1</v>
      </c>
    </row>
    <row r="410" spans="1:3" ht="24" x14ac:dyDescent="0.2">
      <c r="A410" s="31" t="s">
        <v>767</v>
      </c>
      <c r="B410" s="30" t="s">
        <v>768</v>
      </c>
      <c r="C410" s="32">
        <v>1325.5</v>
      </c>
    </row>
    <row r="411" spans="1:3" ht="24" x14ac:dyDescent="0.2">
      <c r="A411" s="31" t="s">
        <v>769</v>
      </c>
      <c r="B411" s="30" t="s">
        <v>770</v>
      </c>
      <c r="C411" s="32">
        <v>1325.5</v>
      </c>
    </row>
    <row r="412" spans="1:3" ht="24" x14ac:dyDescent="0.2">
      <c r="A412" s="31" t="s">
        <v>771</v>
      </c>
      <c r="B412" s="30" t="s">
        <v>772</v>
      </c>
      <c r="C412" s="32">
        <v>21850</v>
      </c>
    </row>
    <row r="413" spans="1:3" ht="84" x14ac:dyDescent="0.2">
      <c r="A413" s="31" t="s">
        <v>773</v>
      </c>
      <c r="B413" s="30" t="s">
        <v>774</v>
      </c>
      <c r="C413" s="32">
        <v>17825</v>
      </c>
    </row>
    <row r="414" spans="1:3" ht="84" x14ac:dyDescent="0.2">
      <c r="A414" s="31" t="s">
        <v>775</v>
      </c>
      <c r="B414" s="30" t="s">
        <v>776</v>
      </c>
      <c r="C414" s="32">
        <v>17825</v>
      </c>
    </row>
    <row r="415" spans="1:3" ht="96" x14ac:dyDescent="0.2">
      <c r="A415" s="31" t="s">
        <v>777</v>
      </c>
      <c r="B415" s="30" t="s">
        <v>778</v>
      </c>
      <c r="C415" s="32">
        <v>21723.5</v>
      </c>
    </row>
    <row r="416" spans="1:3" ht="24" x14ac:dyDescent="0.2">
      <c r="A416" s="31" t="s">
        <v>779</v>
      </c>
      <c r="B416" s="30" t="s">
        <v>780</v>
      </c>
      <c r="C416" s="32">
        <v>1656</v>
      </c>
    </row>
    <row r="417" spans="1:3" ht="24" x14ac:dyDescent="0.2">
      <c r="A417" s="31" t="s">
        <v>781</v>
      </c>
      <c r="B417" s="30" t="s">
        <v>782</v>
      </c>
      <c r="C417" s="32">
        <v>1656</v>
      </c>
    </row>
    <row r="418" spans="1:3" ht="24" x14ac:dyDescent="0.2">
      <c r="A418" s="31" t="s">
        <v>783</v>
      </c>
      <c r="B418" s="30" t="s">
        <v>784</v>
      </c>
      <c r="C418" s="32">
        <v>1656</v>
      </c>
    </row>
    <row r="419" spans="1:3" ht="24" x14ac:dyDescent="0.2">
      <c r="A419" s="31" t="s">
        <v>785</v>
      </c>
      <c r="B419" s="30" t="s">
        <v>786</v>
      </c>
      <c r="C419" s="32">
        <v>1656</v>
      </c>
    </row>
    <row r="420" spans="1:3" ht="12" x14ac:dyDescent="0.2">
      <c r="A420" s="31" t="s">
        <v>787</v>
      </c>
      <c r="B420" s="30" t="s">
        <v>788</v>
      </c>
      <c r="C420" s="32">
        <v>1719.25</v>
      </c>
    </row>
    <row r="421" spans="1:3" ht="12" x14ac:dyDescent="0.2">
      <c r="A421" s="31" t="s">
        <v>789</v>
      </c>
      <c r="B421" s="30" t="s">
        <v>790</v>
      </c>
      <c r="C421" s="32">
        <v>2127.5</v>
      </c>
    </row>
    <row r="422" spans="1:3" ht="12" x14ac:dyDescent="0.2">
      <c r="A422" s="31" t="s">
        <v>791</v>
      </c>
      <c r="B422" s="30" t="s">
        <v>790</v>
      </c>
      <c r="C422" s="32">
        <v>2127.5</v>
      </c>
    </row>
    <row r="423" spans="1:3" ht="24" x14ac:dyDescent="0.2">
      <c r="A423" s="31" t="s">
        <v>792</v>
      </c>
      <c r="B423" s="30" t="s">
        <v>793</v>
      </c>
      <c r="C423" s="32">
        <v>1989.5</v>
      </c>
    </row>
    <row r="424" spans="1:3" ht="12" x14ac:dyDescent="0.2">
      <c r="A424" s="31" t="s">
        <v>794</v>
      </c>
      <c r="B424" s="30" t="s">
        <v>795</v>
      </c>
      <c r="C424" s="32">
        <v>1</v>
      </c>
    </row>
    <row r="425" spans="1:3" ht="24" x14ac:dyDescent="0.2">
      <c r="A425" s="31" t="s">
        <v>796</v>
      </c>
      <c r="B425" s="30" t="s">
        <v>797</v>
      </c>
      <c r="C425" s="32">
        <v>5232.5</v>
      </c>
    </row>
    <row r="426" spans="1:3" ht="12" x14ac:dyDescent="0.2">
      <c r="A426" s="31" t="s">
        <v>798</v>
      </c>
      <c r="B426" s="30" t="s">
        <v>799</v>
      </c>
      <c r="C426" s="32">
        <v>1699</v>
      </c>
    </row>
    <row r="427" spans="1:3" ht="24" x14ac:dyDescent="0.2">
      <c r="A427" s="31" t="s">
        <v>800</v>
      </c>
      <c r="B427" s="30" t="s">
        <v>801</v>
      </c>
      <c r="C427" s="32">
        <v>5058.8500000000004</v>
      </c>
    </row>
    <row r="428" spans="1:3" ht="24" x14ac:dyDescent="0.2">
      <c r="A428" s="31" t="s">
        <v>802</v>
      </c>
      <c r="B428" s="30" t="s">
        <v>803</v>
      </c>
      <c r="C428" s="32">
        <v>699</v>
      </c>
    </row>
    <row r="429" spans="1:3" ht="12" x14ac:dyDescent="0.2">
      <c r="A429" s="31" t="s">
        <v>804</v>
      </c>
      <c r="B429" s="30" t="s">
        <v>805</v>
      </c>
      <c r="C429" s="32">
        <v>1198</v>
      </c>
    </row>
    <row r="430" spans="1:3" ht="12" x14ac:dyDescent="0.2">
      <c r="A430" s="31" t="s">
        <v>806</v>
      </c>
      <c r="B430" s="30" t="s">
        <v>805</v>
      </c>
      <c r="C430" s="32">
        <v>1198</v>
      </c>
    </row>
    <row r="431" spans="1:3" ht="12" x14ac:dyDescent="0.2">
      <c r="A431" s="31" t="s">
        <v>807</v>
      </c>
      <c r="B431" s="30" t="s">
        <v>808</v>
      </c>
      <c r="C431" s="32">
        <v>458</v>
      </c>
    </row>
    <row r="432" spans="1:3" ht="12" x14ac:dyDescent="0.2">
      <c r="A432" s="31" t="s">
        <v>809</v>
      </c>
      <c r="B432" s="30" t="s">
        <v>808</v>
      </c>
      <c r="C432" s="32">
        <v>458</v>
      </c>
    </row>
    <row r="433" spans="1:3" ht="36" x14ac:dyDescent="0.2">
      <c r="A433" s="31" t="s">
        <v>810</v>
      </c>
      <c r="B433" s="30" t="s">
        <v>811</v>
      </c>
      <c r="C433" s="32">
        <v>1942</v>
      </c>
    </row>
    <row r="434" spans="1:3" ht="24" x14ac:dyDescent="0.2">
      <c r="A434" s="31" t="s">
        <v>812</v>
      </c>
      <c r="B434" s="30" t="s">
        <v>813</v>
      </c>
      <c r="C434" s="32">
        <v>2159.9</v>
      </c>
    </row>
    <row r="435" spans="1:3" ht="24" x14ac:dyDescent="0.2">
      <c r="A435" s="31" t="s">
        <v>814</v>
      </c>
      <c r="B435" s="30" t="s">
        <v>813</v>
      </c>
      <c r="C435" s="32">
        <v>2159.9</v>
      </c>
    </row>
    <row r="436" spans="1:3" ht="24" x14ac:dyDescent="0.2">
      <c r="A436" s="31" t="s">
        <v>815</v>
      </c>
      <c r="B436" s="30" t="s">
        <v>816</v>
      </c>
      <c r="C436" s="32">
        <v>2159.9</v>
      </c>
    </row>
    <row r="437" spans="1:3" ht="24" x14ac:dyDescent="0.2">
      <c r="A437" s="31" t="s">
        <v>817</v>
      </c>
      <c r="B437" s="30" t="s">
        <v>816</v>
      </c>
      <c r="C437" s="32">
        <v>1799</v>
      </c>
    </row>
    <row r="438" spans="1:3" ht="24" x14ac:dyDescent="0.2">
      <c r="A438" s="31" t="s">
        <v>818</v>
      </c>
      <c r="B438" s="30" t="s">
        <v>816</v>
      </c>
      <c r="C438" s="32">
        <v>1799</v>
      </c>
    </row>
    <row r="439" spans="1:3" ht="24" x14ac:dyDescent="0.2">
      <c r="A439" s="31" t="s">
        <v>819</v>
      </c>
      <c r="B439" s="30" t="s">
        <v>816</v>
      </c>
      <c r="C439" s="32">
        <v>1799</v>
      </c>
    </row>
    <row r="440" spans="1:3" ht="24" x14ac:dyDescent="0.2">
      <c r="A440" s="31" t="s">
        <v>820</v>
      </c>
      <c r="B440" s="30" t="s">
        <v>816</v>
      </c>
      <c r="C440" s="32">
        <v>1799</v>
      </c>
    </row>
    <row r="441" spans="1:3" ht="24" x14ac:dyDescent="0.2">
      <c r="A441" s="31" t="s">
        <v>821</v>
      </c>
      <c r="B441" s="30" t="s">
        <v>816</v>
      </c>
      <c r="C441" s="32">
        <v>1799</v>
      </c>
    </row>
    <row r="442" spans="1:3" ht="48" x14ac:dyDescent="0.2">
      <c r="A442" s="31" t="s">
        <v>822</v>
      </c>
      <c r="B442" s="30" t="s">
        <v>823</v>
      </c>
      <c r="C442" s="32">
        <v>1799</v>
      </c>
    </row>
    <row r="443" spans="1:3" ht="24" x14ac:dyDescent="0.2">
      <c r="A443" s="31" t="s">
        <v>824</v>
      </c>
      <c r="B443" s="30" t="s">
        <v>825</v>
      </c>
      <c r="C443" s="32">
        <v>1799</v>
      </c>
    </row>
    <row r="444" spans="1:3" ht="48" x14ac:dyDescent="0.2">
      <c r="A444" s="31" t="s">
        <v>826</v>
      </c>
      <c r="B444" s="30" t="s">
        <v>508</v>
      </c>
      <c r="C444" s="32" t="s">
        <v>827</v>
      </c>
    </row>
    <row r="445" spans="1:3" ht="48" x14ac:dyDescent="0.2">
      <c r="A445" s="31" t="s">
        <v>828</v>
      </c>
      <c r="B445" s="30" t="s">
        <v>829</v>
      </c>
      <c r="C445" s="32">
        <v>4399</v>
      </c>
    </row>
    <row r="446" spans="1:3" ht="60" x14ac:dyDescent="0.2">
      <c r="A446" s="31" t="s">
        <v>830</v>
      </c>
      <c r="B446" s="30" t="s">
        <v>831</v>
      </c>
      <c r="C446" s="32">
        <v>6032.34</v>
      </c>
    </row>
    <row r="447" spans="1:3" ht="24" x14ac:dyDescent="0.2">
      <c r="A447" s="31" t="s">
        <v>832</v>
      </c>
      <c r="B447" s="30" t="s">
        <v>833</v>
      </c>
      <c r="C447" s="32">
        <v>2710.92</v>
      </c>
    </row>
    <row r="448" spans="1:3" ht="60" x14ac:dyDescent="0.2">
      <c r="A448" s="31" t="s">
        <v>834</v>
      </c>
      <c r="B448" s="30" t="s">
        <v>835</v>
      </c>
      <c r="C448" s="32">
        <v>6032.34</v>
      </c>
    </row>
    <row r="449" spans="1:3" ht="24" x14ac:dyDescent="0.2">
      <c r="A449" s="31" t="s">
        <v>836</v>
      </c>
      <c r="B449" s="30" t="s">
        <v>837</v>
      </c>
      <c r="C449" s="32">
        <v>2710.92</v>
      </c>
    </row>
    <row r="450" spans="1:3" ht="60" x14ac:dyDescent="0.2">
      <c r="A450" s="31" t="s">
        <v>838</v>
      </c>
      <c r="B450" s="30" t="s">
        <v>839</v>
      </c>
      <c r="C450" s="32">
        <v>15916.65</v>
      </c>
    </row>
    <row r="451" spans="1:3" ht="108" x14ac:dyDescent="0.2">
      <c r="A451" s="31" t="s">
        <v>840</v>
      </c>
      <c r="B451" s="30" t="s">
        <v>841</v>
      </c>
      <c r="C451" s="32">
        <v>7937.7</v>
      </c>
    </row>
    <row r="452" spans="1:3" ht="108" x14ac:dyDescent="0.2">
      <c r="A452" s="31" t="s">
        <v>842</v>
      </c>
      <c r="B452" s="30" t="s">
        <v>843</v>
      </c>
      <c r="C452" s="32">
        <v>7937.7</v>
      </c>
    </row>
    <row r="453" spans="1:3" ht="108" x14ac:dyDescent="0.2">
      <c r="A453" s="31" t="s">
        <v>844</v>
      </c>
      <c r="B453" s="30" t="s">
        <v>845</v>
      </c>
      <c r="C453" s="32">
        <v>7937.7</v>
      </c>
    </row>
    <row r="454" spans="1:3" ht="108" x14ac:dyDescent="0.2">
      <c r="A454" s="31" t="s">
        <v>846</v>
      </c>
      <c r="B454" s="30" t="s">
        <v>847</v>
      </c>
      <c r="C454" s="32">
        <v>7937.7</v>
      </c>
    </row>
    <row r="455" spans="1:3" ht="108" x14ac:dyDescent="0.2">
      <c r="A455" s="31" t="s">
        <v>848</v>
      </c>
      <c r="B455" s="30" t="s">
        <v>849</v>
      </c>
      <c r="C455" s="32">
        <v>7937.7</v>
      </c>
    </row>
    <row r="456" spans="1:3" ht="36" x14ac:dyDescent="0.2">
      <c r="A456" s="31" t="s">
        <v>850</v>
      </c>
      <c r="B456" s="30" t="s">
        <v>851</v>
      </c>
      <c r="C456" s="32">
        <v>11528.4</v>
      </c>
    </row>
    <row r="457" spans="1:3" ht="24" x14ac:dyDescent="0.2">
      <c r="A457" s="31" t="s">
        <v>852</v>
      </c>
      <c r="B457" s="30" t="s">
        <v>851</v>
      </c>
      <c r="C457" s="32">
        <v>11528.4</v>
      </c>
    </row>
    <row r="458" spans="1:3" ht="24" x14ac:dyDescent="0.2">
      <c r="A458" s="31" t="s">
        <v>853</v>
      </c>
      <c r="B458" s="30" t="s">
        <v>854</v>
      </c>
      <c r="C458" s="32">
        <v>696</v>
      </c>
    </row>
    <row r="459" spans="1:3" ht="36" x14ac:dyDescent="0.2">
      <c r="A459" s="31" t="s">
        <v>855</v>
      </c>
      <c r="B459" s="30" t="s">
        <v>856</v>
      </c>
      <c r="C459" s="32">
        <v>2470</v>
      </c>
    </row>
    <row r="460" spans="1:3" ht="48" x14ac:dyDescent="0.2">
      <c r="A460" s="31" t="s">
        <v>857</v>
      </c>
      <c r="B460" s="30" t="s">
        <v>858</v>
      </c>
      <c r="C460" s="32">
        <v>4452.8599999999997</v>
      </c>
    </row>
    <row r="461" spans="1:3" ht="24" x14ac:dyDescent="0.2">
      <c r="A461" s="31" t="s">
        <v>859</v>
      </c>
      <c r="B461" s="30" t="s">
        <v>860</v>
      </c>
      <c r="C461" s="32">
        <v>6187.93</v>
      </c>
    </row>
    <row r="462" spans="1:3" ht="24" x14ac:dyDescent="0.2">
      <c r="A462" s="31" t="s">
        <v>861</v>
      </c>
      <c r="B462" s="30" t="s">
        <v>862</v>
      </c>
      <c r="C462" s="32">
        <v>6319.83</v>
      </c>
    </row>
    <row r="463" spans="1:3" ht="24" x14ac:dyDescent="0.2">
      <c r="A463" s="31" t="s">
        <v>863</v>
      </c>
      <c r="B463" s="30" t="s">
        <v>864</v>
      </c>
      <c r="C463" s="32">
        <v>4826.71</v>
      </c>
    </row>
    <row r="464" spans="1:3" ht="36" x14ac:dyDescent="0.2">
      <c r="A464" s="31" t="s">
        <v>865</v>
      </c>
      <c r="B464" s="30" t="s">
        <v>866</v>
      </c>
      <c r="C464" s="32">
        <v>125988</v>
      </c>
    </row>
    <row r="465" spans="1:3" ht="24" x14ac:dyDescent="0.2">
      <c r="A465" s="31" t="s">
        <v>867</v>
      </c>
      <c r="B465" s="30" t="s">
        <v>868</v>
      </c>
      <c r="C465" s="32">
        <v>1</v>
      </c>
    </row>
    <row r="466" spans="1:3" ht="12" x14ac:dyDescent="0.2">
      <c r="A466" s="31" t="s">
        <v>869</v>
      </c>
      <c r="B466" s="30" t="s">
        <v>870</v>
      </c>
      <c r="C466" s="32">
        <v>1</v>
      </c>
    </row>
    <row r="467" spans="1:3" ht="24" x14ac:dyDescent="0.2">
      <c r="A467" s="31" t="s">
        <v>871</v>
      </c>
      <c r="B467" s="30" t="s">
        <v>872</v>
      </c>
      <c r="C467" s="32">
        <v>1</v>
      </c>
    </row>
    <row r="468" spans="1:3" ht="24" x14ac:dyDescent="0.2">
      <c r="A468" s="31" t="s">
        <v>873</v>
      </c>
      <c r="B468" s="30" t="s">
        <v>3927</v>
      </c>
      <c r="C468" s="32">
        <v>1</v>
      </c>
    </row>
    <row r="469" spans="1:3" ht="12" x14ac:dyDescent="0.2">
      <c r="A469" s="31" t="s">
        <v>875</v>
      </c>
      <c r="B469" s="30" t="s">
        <v>874</v>
      </c>
      <c r="C469" s="32">
        <v>1</v>
      </c>
    </row>
    <row r="470" spans="1:3" ht="24" x14ac:dyDescent="0.2">
      <c r="A470" s="31" t="s">
        <v>877</v>
      </c>
      <c r="B470" s="30" t="s">
        <v>876</v>
      </c>
      <c r="C470" s="32">
        <v>1</v>
      </c>
    </row>
    <row r="471" spans="1:3" ht="120" x14ac:dyDescent="0.2">
      <c r="A471" s="31" t="s">
        <v>878</v>
      </c>
      <c r="B471" s="30" t="s">
        <v>879</v>
      </c>
      <c r="C471" s="32">
        <v>1</v>
      </c>
    </row>
    <row r="472" spans="1:3" ht="12" x14ac:dyDescent="0.2">
      <c r="A472" s="31" t="s">
        <v>880</v>
      </c>
      <c r="B472" s="30" t="s">
        <v>881</v>
      </c>
      <c r="C472" s="32">
        <v>1</v>
      </c>
    </row>
    <row r="473" spans="1:3" ht="24" x14ac:dyDescent="0.2">
      <c r="A473" s="31" t="s">
        <v>882</v>
      </c>
      <c r="B473" s="30" t="s">
        <v>883</v>
      </c>
      <c r="C473" s="32">
        <v>1</v>
      </c>
    </row>
    <row r="474" spans="1:3" ht="108" x14ac:dyDescent="0.2">
      <c r="A474" s="31" t="s">
        <v>884</v>
      </c>
      <c r="B474" s="30" t="s">
        <v>885</v>
      </c>
      <c r="C474" s="32">
        <v>1</v>
      </c>
    </row>
    <row r="475" spans="1:3" ht="24" x14ac:dyDescent="0.2">
      <c r="A475" s="31" t="s">
        <v>886</v>
      </c>
      <c r="B475" s="30" t="s">
        <v>887</v>
      </c>
      <c r="C475" s="32">
        <v>1</v>
      </c>
    </row>
    <row r="476" spans="1:3" ht="24" x14ac:dyDescent="0.2">
      <c r="A476" s="31" t="s">
        <v>888</v>
      </c>
      <c r="B476" s="30" t="s">
        <v>889</v>
      </c>
      <c r="C476" s="32">
        <v>1</v>
      </c>
    </row>
    <row r="477" spans="1:3" ht="24" x14ac:dyDescent="0.2">
      <c r="A477" s="31" t="s">
        <v>890</v>
      </c>
      <c r="B477" s="30" t="s">
        <v>891</v>
      </c>
      <c r="C477" s="32">
        <v>1</v>
      </c>
    </row>
    <row r="478" spans="1:3" ht="24" x14ac:dyDescent="0.2">
      <c r="A478" s="31" t="s">
        <v>892</v>
      </c>
      <c r="B478" s="30" t="s">
        <v>893</v>
      </c>
      <c r="C478" s="32">
        <v>1</v>
      </c>
    </row>
    <row r="479" spans="1:3" ht="24" x14ac:dyDescent="0.2">
      <c r="A479" s="31" t="s">
        <v>894</v>
      </c>
      <c r="B479" s="30" t="s">
        <v>895</v>
      </c>
      <c r="C479" s="32">
        <v>1</v>
      </c>
    </row>
    <row r="480" spans="1:3" ht="24" x14ac:dyDescent="0.2">
      <c r="A480" s="31" t="s">
        <v>896</v>
      </c>
      <c r="B480" s="30" t="s">
        <v>897</v>
      </c>
      <c r="C480" s="32">
        <v>1</v>
      </c>
    </row>
    <row r="481" spans="1:3" ht="36" x14ac:dyDescent="0.2">
      <c r="A481" s="31" t="s">
        <v>898</v>
      </c>
      <c r="B481" s="30" t="s">
        <v>899</v>
      </c>
      <c r="C481" s="32">
        <v>1999</v>
      </c>
    </row>
    <row r="482" spans="1:3" ht="24" x14ac:dyDescent="0.2">
      <c r="A482" s="31" t="s">
        <v>900</v>
      </c>
      <c r="B482" s="30" t="s">
        <v>901</v>
      </c>
      <c r="C482" s="32">
        <v>1799</v>
      </c>
    </row>
    <row r="483" spans="1:3" ht="12" x14ac:dyDescent="0.2">
      <c r="A483" s="31" t="s">
        <v>902</v>
      </c>
      <c r="B483" s="30" t="s">
        <v>903</v>
      </c>
      <c r="C483" s="32">
        <v>1</v>
      </c>
    </row>
    <row r="484" spans="1:3" ht="24" x14ac:dyDescent="0.2">
      <c r="A484" s="31" t="s">
        <v>904</v>
      </c>
      <c r="B484" s="30" t="s">
        <v>905</v>
      </c>
      <c r="C484" s="32">
        <v>1799</v>
      </c>
    </row>
    <row r="485" spans="1:3" ht="24" x14ac:dyDescent="0.2">
      <c r="A485" s="31" t="s">
        <v>906</v>
      </c>
      <c r="B485" s="30" t="s">
        <v>905</v>
      </c>
      <c r="C485" s="32">
        <v>1799</v>
      </c>
    </row>
    <row r="486" spans="1:3" ht="24" x14ac:dyDescent="0.2">
      <c r="A486" s="31" t="s">
        <v>907</v>
      </c>
      <c r="B486" s="30" t="s">
        <v>905</v>
      </c>
      <c r="C486" s="32">
        <v>1799</v>
      </c>
    </row>
    <row r="487" spans="1:3" ht="24" x14ac:dyDescent="0.2">
      <c r="A487" s="31" t="s">
        <v>908</v>
      </c>
      <c r="B487" s="30" t="s">
        <v>905</v>
      </c>
      <c r="C487" s="32">
        <v>1799</v>
      </c>
    </row>
    <row r="488" spans="1:3" ht="24" x14ac:dyDescent="0.2">
      <c r="A488" s="31" t="s">
        <v>909</v>
      </c>
      <c r="B488" s="30" t="s">
        <v>905</v>
      </c>
      <c r="C488" s="32">
        <v>1799</v>
      </c>
    </row>
    <row r="489" spans="1:3" ht="24" x14ac:dyDescent="0.2">
      <c r="A489" s="31" t="s">
        <v>910</v>
      </c>
      <c r="B489" s="30" t="s">
        <v>911</v>
      </c>
      <c r="C489" s="32">
        <v>2199</v>
      </c>
    </row>
    <row r="490" spans="1:3" ht="24" x14ac:dyDescent="0.2">
      <c r="A490" s="31" t="s">
        <v>912</v>
      </c>
      <c r="B490" s="30" t="s">
        <v>911</v>
      </c>
      <c r="C490" s="32">
        <v>2199</v>
      </c>
    </row>
    <row r="491" spans="1:3" ht="24" x14ac:dyDescent="0.2">
      <c r="A491" s="31" t="s">
        <v>913</v>
      </c>
      <c r="B491" s="30" t="s">
        <v>911</v>
      </c>
      <c r="C491" s="32">
        <v>2199</v>
      </c>
    </row>
    <row r="492" spans="1:3" ht="36" x14ac:dyDescent="0.2">
      <c r="A492" s="31" t="s">
        <v>914</v>
      </c>
      <c r="B492" s="30" t="s">
        <v>915</v>
      </c>
      <c r="C492" s="32">
        <v>3494.99</v>
      </c>
    </row>
    <row r="493" spans="1:3" ht="36" x14ac:dyDescent="0.2">
      <c r="A493" s="31" t="s">
        <v>916</v>
      </c>
      <c r="B493" s="30" t="s">
        <v>917</v>
      </c>
      <c r="C493" s="32">
        <v>10221</v>
      </c>
    </row>
    <row r="494" spans="1:3" ht="96" x14ac:dyDescent="0.2">
      <c r="A494" s="31" t="s">
        <v>918</v>
      </c>
      <c r="B494" s="30" t="s">
        <v>919</v>
      </c>
      <c r="C494" s="32">
        <v>9500</v>
      </c>
    </row>
    <row r="495" spans="1:3" ht="96" x14ac:dyDescent="0.2">
      <c r="A495" s="31" t="s">
        <v>920</v>
      </c>
      <c r="B495" s="30" t="s">
        <v>921</v>
      </c>
      <c r="C495" s="32">
        <v>9500</v>
      </c>
    </row>
    <row r="496" spans="1:3" ht="48" x14ac:dyDescent="0.2">
      <c r="A496" s="31" t="s">
        <v>922</v>
      </c>
      <c r="B496" s="30" t="s">
        <v>508</v>
      </c>
      <c r="C496" s="32" t="s">
        <v>923</v>
      </c>
    </row>
    <row r="497" spans="1:3" ht="36" x14ac:dyDescent="0.2">
      <c r="A497" s="31" t="s">
        <v>924</v>
      </c>
      <c r="B497" s="30" t="s">
        <v>925</v>
      </c>
      <c r="C497" s="32">
        <v>2000</v>
      </c>
    </row>
    <row r="498" spans="1:3" ht="48" x14ac:dyDescent="0.2">
      <c r="A498" s="31" t="s">
        <v>926</v>
      </c>
      <c r="B498" s="30" t="s">
        <v>927</v>
      </c>
      <c r="C498" s="32">
        <v>1373</v>
      </c>
    </row>
    <row r="499" spans="1:3" ht="24" x14ac:dyDescent="0.2">
      <c r="A499" s="31" t="s">
        <v>928</v>
      </c>
      <c r="B499" s="30" t="s">
        <v>929</v>
      </c>
      <c r="C499" s="32">
        <v>1837.7</v>
      </c>
    </row>
    <row r="500" spans="1:3" ht="96" x14ac:dyDescent="0.2">
      <c r="A500" s="31" t="s">
        <v>930</v>
      </c>
      <c r="B500" s="30" t="s">
        <v>931</v>
      </c>
      <c r="C500" s="32">
        <v>1238.23</v>
      </c>
    </row>
    <row r="501" spans="1:3" ht="96" x14ac:dyDescent="0.2">
      <c r="A501" s="31" t="s">
        <v>932</v>
      </c>
      <c r="B501" s="30" t="s">
        <v>933</v>
      </c>
      <c r="C501" s="32">
        <v>6464.65</v>
      </c>
    </row>
    <row r="502" spans="1:3" ht="96" x14ac:dyDescent="0.2">
      <c r="A502" s="31" t="s">
        <v>934</v>
      </c>
      <c r="B502" s="30" t="s">
        <v>933</v>
      </c>
      <c r="C502" s="32">
        <v>6464.65</v>
      </c>
    </row>
    <row r="503" spans="1:3" ht="24" x14ac:dyDescent="0.2">
      <c r="A503" s="31" t="s">
        <v>935</v>
      </c>
      <c r="B503" s="30" t="s">
        <v>936</v>
      </c>
      <c r="C503" s="32">
        <v>1266.1099999999999</v>
      </c>
    </row>
    <row r="504" spans="1:3" ht="24" x14ac:dyDescent="0.2">
      <c r="A504" s="31" t="s">
        <v>937</v>
      </c>
      <c r="B504" s="30" t="s">
        <v>938</v>
      </c>
      <c r="C504" s="32">
        <v>7900</v>
      </c>
    </row>
    <row r="505" spans="1:3" ht="24" x14ac:dyDescent="0.2">
      <c r="A505" s="31" t="s">
        <v>939</v>
      </c>
      <c r="B505" s="30" t="s">
        <v>940</v>
      </c>
      <c r="C505" s="32">
        <v>1</v>
      </c>
    </row>
    <row r="506" spans="1:3" ht="96" x14ac:dyDescent="0.2">
      <c r="A506" s="31" t="s">
        <v>941</v>
      </c>
      <c r="B506" s="30" t="s">
        <v>942</v>
      </c>
      <c r="C506" s="32">
        <v>1570.47</v>
      </c>
    </row>
    <row r="507" spans="1:3" ht="24" x14ac:dyDescent="0.2">
      <c r="A507" s="31" t="s">
        <v>943</v>
      </c>
      <c r="B507" s="30" t="s">
        <v>944</v>
      </c>
      <c r="C507" s="32">
        <v>2075</v>
      </c>
    </row>
    <row r="508" spans="1:3" ht="96" x14ac:dyDescent="0.2">
      <c r="A508" s="31" t="s">
        <v>945</v>
      </c>
      <c r="B508" s="30" t="s">
        <v>946</v>
      </c>
      <c r="C508" s="32">
        <v>1</v>
      </c>
    </row>
    <row r="509" spans="1:3" ht="48" x14ac:dyDescent="0.2">
      <c r="A509" s="31" t="s">
        <v>947</v>
      </c>
      <c r="B509" s="30" t="s">
        <v>948</v>
      </c>
      <c r="C509" s="32">
        <v>28806.98</v>
      </c>
    </row>
    <row r="510" spans="1:3" ht="24" x14ac:dyDescent="0.2">
      <c r="A510" s="31" t="s">
        <v>949</v>
      </c>
      <c r="B510" s="30" t="s">
        <v>950</v>
      </c>
      <c r="C510" s="32">
        <v>4255.8999999999996</v>
      </c>
    </row>
    <row r="511" spans="1:3" ht="24" x14ac:dyDescent="0.2">
      <c r="A511" s="31" t="s">
        <v>951</v>
      </c>
      <c r="B511" s="30" t="s">
        <v>952</v>
      </c>
      <c r="C511" s="32">
        <v>937</v>
      </c>
    </row>
    <row r="512" spans="1:3" ht="24" x14ac:dyDescent="0.2">
      <c r="A512" s="31" t="s">
        <v>953</v>
      </c>
      <c r="B512" s="30" t="s">
        <v>954</v>
      </c>
      <c r="C512" s="32">
        <v>530</v>
      </c>
    </row>
    <row r="513" spans="1:3" ht="36" x14ac:dyDescent="0.2">
      <c r="A513" s="31" t="s">
        <v>955</v>
      </c>
      <c r="B513" s="30" t="s">
        <v>956</v>
      </c>
      <c r="C513" s="32">
        <v>11692.8</v>
      </c>
    </row>
    <row r="514" spans="1:3" ht="24" x14ac:dyDescent="0.2">
      <c r="A514" s="31" t="s">
        <v>957</v>
      </c>
      <c r="B514" s="30" t="s">
        <v>958</v>
      </c>
      <c r="C514" s="32">
        <v>5047.3500000000004</v>
      </c>
    </row>
    <row r="515" spans="1:3" ht="24" x14ac:dyDescent="0.2">
      <c r="A515" s="31" t="s">
        <v>959</v>
      </c>
      <c r="B515" s="30" t="s">
        <v>960</v>
      </c>
      <c r="C515" s="32">
        <v>1999.96</v>
      </c>
    </row>
    <row r="516" spans="1:3" ht="24" x14ac:dyDescent="0.2">
      <c r="A516" s="31" t="s">
        <v>961</v>
      </c>
      <c r="B516" s="30" t="s">
        <v>962</v>
      </c>
      <c r="C516" s="32">
        <v>134000</v>
      </c>
    </row>
    <row r="517" spans="1:3" ht="24" x14ac:dyDescent="0.2">
      <c r="A517" s="31" t="s">
        <v>963</v>
      </c>
      <c r="B517" s="30" t="s">
        <v>964</v>
      </c>
      <c r="C517" s="32">
        <v>132000</v>
      </c>
    </row>
    <row r="518" spans="1:3" ht="24" x14ac:dyDescent="0.2">
      <c r="A518" s="31" t="s">
        <v>965</v>
      </c>
      <c r="B518" s="30" t="s">
        <v>966</v>
      </c>
      <c r="C518" s="32">
        <v>1</v>
      </c>
    </row>
    <row r="519" spans="1:3" ht="12" x14ac:dyDescent="0.2">
      <c r="A519" s="31" t="s">
        <v>967</v>
      </c>
      <c r="B519" s="30" t="s">
        <v>968</v>
      </c>
      <c r="C519" s="32">
        <v>1</v>
      </c>
    </row>
    <row r="520" spans="1:3" ht="12" x14ac:dyDescent="0.2">
      <c r="A520" s="31" t="s">
        <v>969</v>
      </c>
      <c r="B520" s="30" t="s">
        <v>970</v>
      </c>
      <c r="C520" s="32">
        <v>1</v>
      </c>
    </row>
    <row r="521" spans="1:3" ht="12" x14ac:dyDescent="0.2">
      <c r="A521" s="31" t="s">
        <v>971</v>
      </c>
      <c r="B521" s="30" t="s">
        <v>972</v>
      </c>
      <c r="C521" s="32">
        <v>1</v>
      </c>
    </row>
    <row r="522" spans="1:3" ht="24" x14ac:dyDescent="0.2">
      <c r="A522" s="31" t="s">
        <v>973</v>
      </c>
      <c r="B522" s="30" t="s">
        <v>974</v>
      </c>
      <c r="C522" s="32">
        <v>1</v>
      </c>
    </row>
    <row r="523" spans="1:3" ht="12" x14ac:dyDescent="0.2">
      <c r="A523" s="31" t="s">
        <v>975</v>
      </c>
      <c r="B523" s="30" t="s">
        <v>976</v>
      </c>
      <c r="C523" s="32">
        <v>1</v>
      </c>
    </row>
    <row r="524" spans="1:3" ht="12" x14ac:dyDescent="0.2">
      <c r="A524" s="31" t="s">
        <v>977</v>
      </c>
      <c r="B524" s="30" t="s">
        <v>978</v>
      </c>
      <c r="C524" s="32">
        <v>1</v>
      </c>
    </row>
    <row r="525" spans="1:3" ht="12" x14ac:dyDescent="0.2">
      <c r="A525" s="31" t="s">
        <v>979</v>
      </c>
      <c r="B525" s="30" t="s">
        <v>980</v>
      </c>
      <c r="C525" s="32">
        <v>2231</v>
      </c>
    </row>
    <row r="526" spans="1:3" ht="36" x14ac:dyDescent="0.2">
      <c r="A526" s="31" t="s">
        <v>981</v>
      </c>
      <c r="B526" s="30" t="s">
        <v>982</v>
      </c>
      <c r="C526" s="32">
        <v>1</v>
      </c>
    </row>
    <row r="527" spans="1:3" ht="12" x14ac:dyDescent="0.2">
      <c r="A527" s="31" t="s">
        <v>603</v>
      </c>
      <c r="B527" s="30" t="s">
        <v>983</v>
      </c>
      <c r="C527" s="32">
        <v>1</v>
      </c>
    </row>
    <row r="528" spans="1:3" ht="12" x14ac:dyDescent="0.2">
      <c r="A528" s="31" t="s">
        <v>984</v>
      </c>
      <c r="B528" s="30" t="s">
        <v>985</v>
      </c>
      <c r="C528" s="32">
        <v>934.6</v>
      </c>
    </row>
    <row r="529" spans="1:3" ht="12" x14ac:dyDescent="0.2">
      <c r="A529" s="31" t="s">
        <v>986</v>
      </c>
      <c r="B529" s="30" t="s">
        <v>987</v>
      </c>
      <c r="C529" s="32">
        <v>1897.5</v>
      </c>
    </row>
    <row r="530" spans="1:3" ht="24" x14ac:dyDescent="0.2">
      <c r="A530" s="31" t="s">
        <v>988</v>
      </c>
      <c r="B530" s="30" t="s">
        <v>989</v>
      </c>
      <c r="C530" s="32">
        <v>1552.5</v>
      </c>
    </row>
    <row r="531" spans="1:3" ht="24" x14ac:dyDescent="0.2">
      <c r="A531" s="31" t="s">
        <v>990</v>
      </c>
      <c r="B531" s="30" t="s">
        <v>991</v>
      </c>
      <c r="C531" s="32">
        <v>1713.5</v>
      </c>
    </row>
    <row r="532" spans="1:3" ht="24" x14ac:dyDescent="0.2">
      <c r="A532" s="31" t="s">
        <v>992</v>
      </c>
      <c r="B532" s="30" t="s">
        <v>993</v>
      </c>
      <c r="C532" s="32">
        <v>793.5</v>
      </c>
    </row>
    <row r="533" spans="1:3" ht="24" x14ac:dyDescent="0.2">
      <c r="A533" s="31" t="s">
        <v>994</v>
      </c>
      <c r="B533" s="30" t="s">
        <v>993</v>
      </c>
      <c r="C533" s="32">
        <v>793.5</v>
      </c>
    </row>
    <row r="534" spans="1:3" ht="24" x14ac:dyDescent="0.2">
      <c r="A534" s="31" t="s">
        <v>995</v>
      </c>
      <c r="B534" s="30" t="s">
        <v>996</v>
      </c>
      <c r="C534" s="32">
        <v>442</v>
      </c>
    </row>
    <row r="535" spans="1:3" ht="24" x14ac:dyDescent="0.2">
      <c r="A535" s="31" t="s">
        <v>997</v>
      </c>
      <c r="B535" s="30" t="s">
        <v>998</v>
      </c>
      <c r="C535" s="32">
        <v>2173.5</v>
      </c>
    </row>
    <row r="536" spans="1:3" ht="24" x14ac:dyDescent="0.2">
      <c r="A536" s="31" t="s">
        <v>999</v>
      </c>
      <c r="B536" s="30" t="s">
        <v>1000</v>
      </c>
      <c r="C536" s="32">
        <v>1840</v>
      </c>
    </row>
    <row r="537" spans="1:3" ht="12" x14ac:dyDescent="0.2">
      <c r="A537" s="31" t="s">
        <v>1001</v>
      </c>
      <c r="B537" s="30" t="s">
        <v>1002</v>
      </c>
      <c r="C537" s="32">
        <v>149.5</v>
      </c>
    </row>
    <row r="538" spans="1:3" ht="12" x14ac:dyDescent="0.2">
      <c r="A538" s="31" t="s">
        <v>1003</v>
      </c>
      <c r="B538" s="30" t="s">
        <v>1002</v>
      </c>
      <c r="C538" s="32">
        <v>149.5</v>
      </c>
    </row>
    <row r="539" spans="1:3" ht="12" x14ac:dyDescent="0.2">
      <c r="A539" s="31" t="s">
        <v>1004</v>
      </c>
      <c r="B539" s="30" t="s">
        <v>1002</v>
      </c>
      <c r="C539" s="32">
        <v>149.5</v>
      </c>
    </row>
    <row r="540" spans="1:3" ht="12" x14ac:dyDescent="0.2">
      <c r="A540" s="31" t="s">
        <v>1005</v>
      </c>
      <c r="B540" s="30" t="s">
        <v>1002</v>
      </c>
      <c r="C540" s="32">
        <v>149.5</v>
      </c>
    </row>
    <row r="541" spans="1:3" ht="12" x14ac:dyDescent="0.2">
      <c r="A541" s="31" t="s">
        <v>1006</v>
      </c>
      <c r="B541" s="30" t="s">
        <v>1002</v>
      </c>
      <c r="C541" s="32">
        <v>149.5</v>
      </c>
    </row>
    <row r="542" spans="1:3" ht="12" x14ac:dyDescent="0.2">
      <c r="A542" s="31" t="s">
        <v>1007</v>
      </c>
      <c r="B542" s="30" t="s">
        <v>1002</v>
      </c>
      <c r="C542" s="32">
        <v>149.5</v>
      </c>
    </row>
    <row r="543" spans="1:3" ht="24" x14ac:dyDescent="0.2">
      <c r="A543" s="31" t="s">
        <v>1008</v>
      </c>
      <c r="B543" s="30" t="s">
        <v>1009</v>
      </c>
      <c r="C543" s="32">
        <v>2070</v>
      </c>
    </row>
    <row r="544" spans="1:3" ht="24" x14ac:dyDescent="0.2">
      <c r="A544" s="31" t="s">
        <v>1010</v>
      </c>
      <c r="B544" s="30" t="s">
        <v>1011</v>
      </c>
      <c r="C544" s="32">
        <v>2220.65</v>
      </c>
    </row>
    <row r="545" spans="1:3" ht="12" x14ac:dyDescent="0.2">
      <c r="A545" s="31" t="s">
        <v>1012</v>
      </c>
      <c r="B545" s="30" t="s">
        <v>1013</v>
      </c>
      <c r="C545" s="32">
        <v>426.79</v>
      </c>
    </row>
    <row r="546" spans="1:3" ht="12" x14ac:dyDescent="0.2">
      <c r="A546" s="31" t="s">
        <v>1014</v>
      </c>
      <c r="B546" s="30" t="s">
        <v>1015</v>
      </c>
      <c r="C546" s="32">
        <v>1067.3499999999999</v>
      </c>
    </row>
    <row r="547" spans="1:3" ht="12" x14ac:dyDescent="0.2">
      <c r="A547" s="31" t="s">
        <v>1016</v>
      </c>
      <c r="B547" s="30" t="s">
        <v>1017</v>
      </c>
      <c r="C547" s="32">
        <v>1067.3499999999999</v>
      </c>
    </row>
    <row r="548" spans="1:3" ht="12" x14ac:dyDescent="0.2">
      <c r="A548" s="31" t="s">
        <v>1018</v>
      </c>
      <c r="B548" s="30" t="s">
        <v>1019</v>
      </c>
      <c r="C548" s="32">
        <v>2990</v>
      </c>
    </row>
    <row r="549" spans="1:3" ht="96" x14ac:dyDescent="0.2">
      <c r="A549" s="31" t="s">
        <v>1020</v>
      </c>
      <c r="B549" s="30" t="s">
        <v>1021</v>
      </c>
      <c r="C549" s="32">
        <v>9213.75</v>
      </c>
    </row>
    <row r="550" spans="1:3" ht="12" x14ac:dyDescent="0.2">
      <c r="A550" s="31" t="s">
        <v>1022</v>
      </c>
      <c r="B550" s="30" t="s">
        <v>1023</v>
      </c>
      <c r="C550" s="32">
        <v>1403.98</v>
      </c>
    </row>
    <row r="551" spans="1:3" ht="12" x14ac:dyDescent="0.2">
      <c r="A551" s="31" t="s">
        <v>1024</v>
      </c>
      <c r="B551" s="30" t="s">
        <v>1025</v>
      </c>
      <c r="C551" s="32">
        <v>5500</v>
      </c>
    </row>
    <row r="552" spans="1:3" ht="12" x14ac:dyDescent="0.2">
      <c r="A552" s="31" t="s">
        <v>1026</v>
      </c>
      <c r="B552" s="30" t="s">
        <v>1027</v>
      </c>
      <c r="C552" s="32">
        <v>300</v>
      </c>
    </row>
    <row r="553" spans="1:3" ht="12" x14ac:dyDescent="0.2">
      <c r="A553" s="31" t="s">
        <v>1028</v>
      </c>
      <c r="B553" s="30" t="s">
        <v>1029</v>
      </c>
      <c r="C553" s="32">
        <v>1</v>
      </c>
    </row>
    <row r="554" spans="1:3" ht="24" x14ac:dyDescent="0.2">
      <c r="A554" s="31" t="s">
        <v>1030</v>
      </c>
      <c r="B554" s="30" t="s">
        <v>1031</v>
      </c>
      <c r="C554" s="32">
        <v>805</v>
      </c>
    </row>
    <row r="555" spans="1:3" ht="12" x14ac:dyDescent="0.2">
      <c r="A555" s="31" t="s">
        <v>1032</v>
      </c>
      <c r="B555" s="30" t="s">
        <v>1033</v>
      </c>
      <c r="C555" s="32">
        <v>1</v>
      </c>
    </row>
    <row r="556" spans="1:3" ht="96" x14ac:dyDescent="0.2">
      <c r="A556" s="31" t="s">
        <v>1034</v>
      </c>
      <c r="B556" s="30" t="s">
        <v>1035</v>
      </c>
      <c r="C556" s="32">
        <v>8300</v>
      </c>
    </row>
    <row r="557" spans="1:3" ht="24" x14ac:dyDescent="0.2">
      <c r="A557" s="31" t="s">
        <v>1036</v>
      </c>
      <c r="B557" s="30" t="s">
        <v>1037</v>
      </c>
      <c r="C557" s="32">
        <v>874</v>
      </c>
    </row>
    <row r="558" spans="1:3" ht="24" x14ac:dyDescent="0.2">
      <c r="A558" s="31" t="s">
        <v>1038</v>
      </c>
      <c r="B558" s="30" t="s">
        <v>1039</v>
      </c>
      <c r="C558" s="32">
        <v>800</v>
      </c>
    </row>
    <row r="559" spans="1:3" ht="120" x14ac:dyDescent="0.2">
      <c r="A559" s="31" t="s">
        <v>1040</v>
      </c>
      <c r="B559" s="30" t="s">
        <v>1041</v>
      </c>
      <c r="C559" s="32">
        <v>9900.01</v>
      </c>
    </row>
    <row r="560" spans="1:3" ht="24" x14ac:dyDescent="0.2">
      <c r="A560" s="31" t="s">
        <v>1042</v>
      </c>
      <c r="B560" s="30" t="s">
        <v>1043</v>
      </c>
      <c r="C560" s="32">
        <v>1</v>
      </c>
    </row>
    <row r="561" spans="1:3" ht="24" x14ac:dyDescent="0.2">
      <c r="A561" s="31" t="s">
        <v>1044</v>
      </c>
      <c r="B561" s="30" t="s">
        <v>1045</v>
      </c>
      <c r="C561" s="32">
        <v>1</v>
      </c>
    </row>
    <row r="562" spans="1:3" ht="12" x14ac:dyDescent="0.2">
      <c r="A562" s="31" t="s">
        <v>1046</v>
      </c>
      <c r="B562" s="30" t="s">
        <v>1047</v>
      </c>
      <c r="C562" s="32">
        <v>1</v>
      </c>
    </row>
    <row r="563" spans="1:3" ht="24" x14ac:dyDescent="0.2">
      <c r="A563" s="31" t="s">
        <v>1048</v>
      </c>
      <c r="B563" s="30" t="s">
        <v>1049</v>
      </c>
      <c r="C563" s="32">
        <v>1</v>
      </c>
    </row>
    <row r="564" spans="1:3" ht="12" x14ac:dyDescent="0.2">
      <c r="A564" s="31" t="s">
        <v>1050</v>
      </c>
      <c r="B564" s="30" t="s">
        <v>1051</v>
      </c>
      <c r="C564" s="32">
        <v>1</v>
      </c>
    </row>
    <row r="565" spans="1:3" ht="12" x14ac:dyDescent="0.2">
      <c r="A565" s="31" t="s">
        <v>1052</v>
      </c>
      <c r="B565" s="30" t="s">
        <v>1053</v>
      </c>
      <c r="C565" s="32">
        <v>1</v>
      </c>
    </row>
    <row r="566" spans="1:3" ht="24" x14ac:dyDescent="0.2">
      <c r="A566" s="31" t="s">
        <v>1054</v>
      </c>
      <c r="B566" s="30" t="s">
        <v>1055</v>
      </c>
      <c r="C566" s="32">
        <v>1</v>
      </c>
    </row>
    <row r="567" spans="1:3" ht="12" x14ac:dyDescent="0.2">
      <c r="A567" s="31" t="s">
        <v>1056</v>
      </c>
      <c r="B567" s="30" t="s">
        <v>1057</v>
      </c>
      <c r="C567" s="32">
        <v>1</v>
      </c>
    </row>
    <row r="568" spans="1:3" ht="24" x14ac:dyDescent="0.2">
      <c r="A568" s="31" t="s">
        <v>1058</v>
      </c>
      <c r="B568" s="30" t="s">
        <v>1059</v>
      </c>
      <c r="C568" s="32">
        <v>1</v>
      </c>
    </row>
    <row r="569" spans="1:3" ht="12" x14ac:dyDescent="0.2">
      <c r="A569" s="31" t="s">
        <v>1060</v>
      </c>
      <c r="B569" s="30" t="s">
        <v>1061</v>
      </c>
      <c r="C569" s="32">
        <v>1</v>
      </c>
    </row>
    <row r="570" spans="1:3" ht="96" x14ac:dyDescent="0.2">
      <c r="A570" s="31" t="s">
        <v>1062</v>
      </c>
      <c r="B570" s="30" t="s">
        <v>1063</v>
      </c>
      <c r="C570" s="32">
        <v>1</v>
      </c>
    </row>
    <row r="571" spans="1:3" ht="12" x14ac:dyDescent="0.2">
      <c r="A571" s="31" t="s">
        <v>1064</v>
      </c>
      <c r="B571" s="30" t="s">
        <v>1065</v>
      </c>
      <c r="C571" s="32">
        <v>1</v>
      </c>
    </row>
    <row r="572" spans="1:3" ht="12" x14ac:dyDescent="0.2">
      <c r="A572" s="31" t="s">
        <v>1066</v>
      </c>
      <c r="B572" s="30" t="s">
        <v>1067</v>
      </c>
      <c r="C572" s="32">
        <v>1</v>
      </c>
    </row>
    <row r="573" spans="1:3" ht="24" x14ac:dyDescent="0.2">
      <c r="A573" s="31" t="s">
        <v>1068</v>
      </c>
      <c r="B573" s="30" t="s">
        <v>1069</v>
      </c>
      <c r="C573" s="32">
        <v>19226.3</v>
      </c>
    </row>
    <row r="574" spans="1:3" ht="24" x14ac:dyDescent="0.2">
      <c r="A574" s="31" t="s">
        <v>1070</v>
      </c>
      <c r="B574" s="30" t="s">
        <v>1071</v>
      </c>
      <c r="C574" s="32">
        <v>13499.99</v>
      </c>
    </row>
    <row r="575" spans="1:3" ht="24" x14ac:dyDescent="0.2">
      <c r="A575" s="31" t="s">
        <v>1072</v>
      </c>
      <c r="B575" s="30" t="s">
        <v>1073</v>
      </c>
      <c r="C575" s="32">
        <v>1</v>
      </c>
    </row>
    <row r="576" spans="1:3" ht="24" x14ac:dyDescent="0.2">
      <c r="A576" s="31" t="s">
        <v>1074</v>
      </c>
      <c r="B576" s="30" t="s">
        <v>1075</v>
      </c>
      <c r="C576" s="32">
        <v>1</v>
      </c>
    </row>
    <row r="577" spans="1:3" ht="24" x14ac:dyDescent="0.2">
      <c r="A577" s="31" t="s">
        <v>1076</v>
      </c>
      <c r="B577" s="30" t="s">
        <v>1077</v>
      </c>
      <c r="C577" s="32">
        <v>1</v>
      </c>
    </row>
    <row r="578" spans="1:3" ht="24" x14ac:dyDescent="0.2">
      <c r="A578" s="31" t="s">
        <v>1078</v>
      </c>
      <c r="B578" s="30" t="s">
        <v>1079</v>
      </c>
      <c r="C578" s="32">
        <v>380.65</v>
      </c>
    </row>
    <row r="579" spans="1:3" ht="24" x14ac:dyDescent="0.2">
      <c r="A579" s="31" t="s">
        <v>1080</v>
      </c>
      <c r="B579" s="30" t="s">
        <v>1079</v>
      </c>
      <c r="C579" s="32">
        <v>380.65</v>
      </c>
    </row>
    <row r="580" spans="1:3" ht="24" x14ac:dyDescent="0.2">
      <c r="A580" s="31" t="s">
        <v>1081</v>
      </c>
      <c r="B580" s="30" t="s">
        <v>1079</v>
      </c>
      <c r="C580" s="32">
        <v>380.65</v>
      </c>
    </row>
    <row r="581" spans="1:3" ht="24" x14ac:dyDescent="0.2">
      <c r="A581" s="31" t="s">
        <v>1082</v>
      </c>
      <c r="B581" s="30" t="s">
        <v>1083</v>
      </c>
      <c r="C581" s="32">
        <v>14783.87</v>
      </c>
    </row>
    <row r="582" spans="1:3" ht="24" x14ac:dyDescent="0.2">
      <c r="A582" s="31" t="s">
        <v>1084</v>
      </c>
      <c r="B582" s="30" t="s">
        <v>1085</v>
      </c>
      <c r="C582" s="32">
        <v>14783.87</v>
      </c>
    </row>
    <row r="583" spans="1:3" ht="12" x14ac:dyDescent="0.2">
      <c r="A583" s="31" t="s">
        <v>1086</v>
      </c>
      <c r="B583" s="30" t="s">
        <v>1087</v>
      </c>
      <c r="C583" s="32">
        <v>3249</v>
      </c>
    </row>
    <row r="584" spans="1:3" ht="12" x14ac:dyDescent="0.2">
      <c r="A584" s="31" t="s">
        <v>1088</v>
      </c>
      <c r="B584" s="30" t="s">
        <v>1089</v>
      </c>
      <c r="C584" s="32">
        <v>1398.99</v>
      </c>
    </row>
    <row r="585" spans="1:3" ht="36" x14ac:dyDescent="0.2">
      <c r="A585" s="31" t="s">
        <v>1090</v>
      </c>
      <c r="B585" s="30" t="s">
        <v>1091</v>
      </c>
      <c r="C585" s="32">
        <v>10299</v>
      </c>
    </row>
    <row r="586" spans="1:3" ht="48" x14ac:dyDescent="0.2">
      <c r="A586" s="31" t="s">
        <v>1092</v>
      </c>
      <c r="B586" s="30" t="s">
        <v>1093</v>
      </c>
      <c r="C586" s="32">
        <v>10196.69</v>
      </c>
    </row>
    <row r="587" spans="1:3" ht="24" x14ac:dyDescent="0.2">
      <c r="A587" s="31" t="s">
        <v>1094</v>
      </c>
      <c r="B587" s="30" t="s">
        <v>1095</v>
      </c>
      <c r="C587" s="32">
        <v>1989.85</v>
      </c>
    </row>
    <row r="588" spans="1:3" ht="24" x14ac:dyDescent="0.2">
      <c r="A588" s="31" t="s">
        <v>1096</v>
      </c>
      <c r="B588" s="30" t="s">
        <v>1097</v>
      </c>
      <c r="C588" s="32">
        <v>750</v>
      </c>
    </row>
    <row r="589" spans="1:3" ht="12" x14ac:dyDescent="0.2">
      <c r="A589" s="31" t="s">
        <v>1098</v>
      </c>
      <c r="B589" s="30" t="s">
        <v>1099</v>
      </c>
      <c r="C589" s="32">
        <v>1102</v>
      </c>
    </row>
    <row r="590" spans="1:3" ht="24" x14ac:dyDescent="0.2">
      <c r="A590" s="31" t="s">
        <v>1100</v>
      </c>
      <c r="B590" s="30" t="s">
        <v>1101</v>
      </c>
      <c r="C590" s="32">
        <v>1102</v>
      </c>
    </row>
    <row r="591" spans="1:3" ht="24" x14ac:dyDescent="0.2">
      <c r="A591" s="31" t="s">
        <v>1102</v>
      </c>
      <c r="B591" s="30" t="s">
        <v>1103</v>
      </c>
      <c r="C591" s="32">
        <v>6493.99</v>
      </c>
    </row>
    <row r="592" spans="1:3" ht="24" x14ac:dyDescent="0.2">
      <c r="A592" s="31" t="s">
        <v>1104</v>
      </c>
      <c r="B592" s="30" t="s">
        <v>1105</v>
      </c>
      <c r="C592" s="32">
        <v>3611</v>
      </c>
    </row>
    <row r="593" spans="1:3" ht="24" x14ac:dyDescent="0.2">
      <c r="A593" s="31" t="s">
        <v>1106</v>
      </c>
      <c r="B593" s="30" t="s">
        <v>1107</v>
      </c>
      <c r="C593" s="32">
        <v>3299</v>
      </c>
    </row>
    <row r="594" spans="1:3" ht="24" x14ac:dyDescent="0.2">
      <c r="A594" s="31" t="s">
        <v>1108</v>
      </c>
      <c r="B594" s="30" t="s">
        <v>1107</v>
      </c>
      <c r="C594" s="32">
        <v>3299</v>
      </c>
    </row>
    <row r="595" spans="1:3" ht="24" x14ac:dyDescent="0.2">
      <c r="A595" s="31" t="s">
        <v>1109</v>
      </c>
      <c r="B595" s="30" t="s">
        <v>1107</v>
      </c>
      <c r="C595" s="32">
        <v>3299</v>
      </c>
    </row>
    <row r="596" spans="1:3" ht="24" x14ac:dyDescent="0.2">
      <c r="A596" s="31" t="s">
        <v>1110</v>
      </c>
      <c r="B596" s="30" t="s">
        <v>1107</v>
      </c>
      <c r="C596" s="32">
        <v>3299</v>
      </c>
    </row>
    <row r="597" spans="1:3" ht="36" x14ac:dyDescent="0.2">
      <c r="A597" s="31" t="s">
        <v>1111</v>
      </c>
      <c r="B597" s="30" t="s">
        <v>1112</v>
      </c>
      <c r="C597" s="32">
        <v>3629</v>
      </c>
    </row>
    <row r="598" spans="1:3" ht="24" x14ac:dyDescent="0.2">
      <c r="A598" s="31" t="s">
        <v>1113</v>
      </c>
      <c r="B598" s="30" t="s">
        <v>1114</v>
      </c>
      <c r="C598" s="32">
        <v>57327</v>
      </c>
    </row>
    <row r="599" spans="1:3" ht="24" x14ac:dyDescent="0.2">
      <c r="A599" s="31" t="s">
        <v>1115</v>
      </c>
      <c r="B599" s="30" t="s">
        <v>1116</v>
      </c>
      <c r="C599" s="32">
        <v>133000</v>
      </c>
    </row>
    <row r="600" spans="1:3" ht="24" x14ac:dyDescent="0.2">
      <c r="A600" s="31" t="s">
        <v>1117</v>
      </c>
      <c r="B600" s="30" t="s">
        <v>1118</v>
      </c>
      <c r="C600" s="32">
        <v>1</v>
      </c>
    </row>
    <row r="601" spans="1:3" ht="24" x14ac:dyDescent="0.2">
      <c r="A601" s="31" t="s">
        <v>1119</v>
      </c>
      <c r="B601" s="30" t="s">
        <v>1120</v>
      </c>
      <c r="C601" s="32">
        <v>1</v>
      </c>
    </row>
    <row r="602" spans="1:3" ht="24" x14ac:dyDescent="0.2">
      <c r="A602" s="31" t="s">
        <v>1121</v>
      </c>
      <c r="B602" s="30" t="s">
        <v>1122</v>
      </c>
      <c r="C602" s="32">
        <v>119300</v>
      </c>
    </row>
    <row r="603" spans="1:3" ht="12" x14ac:dyDescent="0.2">
      <c r="A603" s="31" t="s">
        <v>1123</v>
      </c>
      <c r="B603" s="30" t="s">
        <v>1124</v>
      </c>
      <c r="C603" s="32">
        <v>1</v>
      </c>
    </row>
    <row r="604" spans="1:3" ht="96" x14ac:dyDescent="0.2">
      <c r="A604" s="31" t="s">
        <v>1125</v>
      </c>
      <c r="B604" s="30" t="s">
        <v>1126</v>
      </c>
      <c r="C604" s="32">
        <v>1</v>
      </c>
    </row>
    <row r="605" spans="1:3" ht="12" x14ac:dyDescent="0.2">
      <c r="A605" s="31" t="s">
        <v>1127</v>
      </c>
      <c r="B605" s="30" t="s">
        <v>1128</v>
      </c>
      <c r="C605" s="32">
        <v>1</v>
      </c>
    </row>
    <row r="606" spans="1:3" ht="12" x14ac:dyDescent="0.2">
      <c r="A606" s="31" t="s">
        <v>1129</v>
      </c>
      <c r="B606" s="30" t="s">
        <v>1130</v>
      </c>
      <c r="C606" s="32">
        <v>1</v>
      </c>
    </row>
    <row r="607" spans="1:3" ht="108" x14ac:dyDescent="0.2">
      <c r="A607" s="31" t="s">
        <v>1131</v>
      </c>
      <c r="B607" s="30" t="s">
        <v>1132</v>
      </c>
      <c r="C607" s="32">
        <v>1</v>
      </c>
    </row>
    <row r="608" spans="1:3" ht="24" x14ac:dyDescent="0.2">
      <c r="A608" s="31" t="s">
        <v>1133</v>
      </c>
      <c r="B608" s="30" t="s">
        <v>1134</v>
      </c>
      <c r="C608" s="32">
        <v>10821.5</v>
      </c>
    </row>
    <row r="609" spans="1:3" ht="12" x14ac:dyDescent="0.2">
      <c r="A609" s="31" t="s">
        <v>1135</v>
      </c>
      <c r="B609" s="30" t="s">
        <v>1136</v>
      </c>
      <c r="C609" s="32">
        <v>1</v>
      </c>
    </row>
    <row r="610" spans="1:3" ht="12" x14ac:dyDescent="0.2">
      <c r="A610" s="31" t="s">
        <v>1137</v>
      </c>
      <c r="B610" s="30" t="s">
        <v>1138</v>
      </c>
      <c r="C610" s="32">
        <v>1</v>
      </c>
    </row>
    <row r="611" spans="1:3" ht="24" x14ac:dyDescent="0.2">
      <c r="A611" s="31" t="s">
        <v>1139</v>
      </c>
      <c r="B611" s="30" t="s">
        <v>1140</v>
      </c>
      <c r="C611" s="32">
        <v>1</v>
      </c>
    </row>
    <row r="612" spans="1:3" ht="12" x14ac:dyDescent="0.2">
      <c r="A612" s="31" t="s">
        <v>1141</v>
      </c>
      <c r="B612" s="30" t="s">
        <v>1142</v>
      </c>
      <c r="C612" s="32">
        <v>1</v>
      </c>
    </row>
    <row r="613" spans="1:3" ht="12" x14ac:dyDescent="0.2">
      <c r="A613" s="31" t="s">
        <v>1143</v>
      </c>
      <c r="B613" s="30" t="s">
        <v>1144</v>
      </c>
      <c r="C613" s="32">
        <v>1</v>
      </c>
    </row>
    <row r="614" spans="1:3" ht="12" x14ac:dyDescent="0.2">
      <c r="A614" s="31" t="s">
        <v>1143</v>
      </c>
      <c r="B614" s="30" t="s">
        <v>1145</v>
      </c>
      <c r="C614" s="32">
        <v>1</v>
      </c>
    </row>
    <row r="615" spans="1:3" ht="24" x14ac:dyDescent="0.2">
      <c r="A615" s="31" t="s">
        <v>1146</v>
      </c>
      <c r="B615" s="30" t="s">
        <v>1147</v>
      </c>
      <c r="C615" s="32">
        <v>1</v>
      </c>
    </row>
    <row r="616" spans="1:3" ht="36" x14ac:dyDescent="0.2">
      <c r="A616" s="31" t="s">
        <v>1148</v>
      </c>
      <c r="B616" s="30" t="s">
        <v>1149</v>
      </c>
      <c r="C616" s="32">
        <v>1</v>
      </c>
    </row>
    <row r="617" spans="1:3" ht="12" x14ac:dyDescent="0.2">
      <c r="A617" s="31" t="s">
        <v>1150</v>
      </c>
      <c r="B617" s="30" t="s">
        <v>1151</v>
      </c>
      <c r="C617" s="32">
        <v>1</v>
      </c>
    </row>
    <row r="618" spans="1:3" ht="24" x14ac:dyDescent="0.2">
      <c r="A618" s="31" t="s">
        <v>1152</v>
      </c>
      <c r="B618" s="30" t="s">
        <v>1153</v>
      </c>
      <c r="C618" s="32">
        <v>1</v>
      </c>
    </row>
    <row r="619" spans="1:3" ht="12" x14ac:dyDescent="0.2">
      <c r="A619" s="31" t="s">
        <v>1154</v>
      </c>
      <c r="B619" s="30" t="s">
        <v>1155</v>
      </c>
      <c r="C619" s="32">
        <v>1</v>
      </c>
    </row>
    <row r="620" spans="1:3" ht="24" x14ac:dyDescent="0.2">
      <c r="A620" s="31" t="s">
        <v>1156</v>
      </c>
      <c r="B620" s="30" t="s">
        <v>1157</v>
      </c>
      <c r="C620" s="32">
        <v>1</v>
      </c>
    </row>
    <row r="621" spans="1:3" ht="36" x14ac:dyDescent="0.2">
      <c r="A621" s="31" t="s">
        <v>1158</v>
      </c>
      <c r="B621" s="30" t="s">
        <v>1159</v>
      </c>
      <c r="C621" s="32">
        <v>1</v>
      </c>
    </row>
    <row r="622" spans="1:3" ht="48" x14ac:dyDescent="0.2">
      <c r="A622" s="31" t="s">
        <v>1160</v>
      </c>
      <c r="B622" s="30" t="s">
        <v>1161</v>
      </c>
      <c r="C622" s="32">
        <v>1</v>
      </c>
    </row>
    <row r="623" spans="1:3" ht="36" x14ac:dyDescent="0.2">
      <c r="A623" s="31" t="s">
        <v>1162</v>
      </c>
      <c r="B623" s="30" t="s">
        <v>1163</v>
      </c>
      <c r="C623" s="32">
        <v>1</v>
      </c>
    </row>
    <row r="624" spans="1:3" ht="120" x14ac:dyDescent="0.2">
      <c r="A624" s="31" t="s">
        <v>1164</v>
      </c>
      <c r="B624" s="30" t="s">
        <v>1165</v>
      </c>
      <c r="C624" s="32">
        <v>1</v>
      </c>
    </row>
    <row r="625" spans="1:3" ht="12" x14ac:dyDescent="0.2">
      <c r="A625" s="31" t="s">
        <v>1166</v>
      </c>
      <c r="B625" s="30" t="s">
        <v>1167</v>
      </c>
      <c r="C625" s="32">
        <v>1</v>
      </c>
    </row>
    <row r="626" spans="1:3" ht="12" x14ac:dyDescent="0.2">
      <c r="A626" s="31" t="s">
        <v>1168</v>
      </c>
      <c r="B626" s="30" t="s">
        <v>1169</v>
      </c>
      <c r="C626" s="32">
        <v>1</v>
      </c>
    </row>
    <row r="627" spans="1:3" ht="12" x14ac:dyDescent="0.2">
      <c r="A627" s="31" t="s">
        <v>1170</v>
      </c>
      <c r="B627" s="30" t="s">
        <v>1171</v>
      </c>
      <c r="C627" s="32">
        <v>1</v>
      </c>
    </row>
    <row r="628" spans="1:3" ht="120" x14ac:dyDescent="0.2">
      <c r="A628" s="31" t="s">
        <v>1172</v>
      </c>
      <c r="B628" s="30" t="s">
        <v>1173</v>
      </c>
      <c r="C628" s="32">
        <v>1</v>
      </c>
    </row>
    <row r="629" spans="1:3" ht="12" x14ac:dyDescent="0.2">
      <c r="A629" s="31" t="s">
        <v>1174</v>
      </c>
      <c r="B629" s="30" t="s">
        <v>1175</v>
      </c>
      <c r="C629" s="32">
        <v>1</v>
      </c>
    </row>
    <row r="630" spans="1:3" ht="12" x14ac:dyDescent="0.2">
      <c r="A630" s="31" t="s">
        <v>1176</v>
      </c>
      <c r="B630" s="30" t="s">
        <v>1177</v>
      </c>
      <c r="C630" s="32">
        <v>1</v>
      </c>
    </row>
    <row r="631" spans="1:3" ht="12" x14ac:dyDescent="0.2">
      <c r="A631" s="31" t="s">
        <v>1178</v>
      </c>
      <c r="B631" s="30" t="s">
        <v>1179</v>
      </c>
      <c r="C631" s="32">
        <v>1</v>
      </c>
    </row>
    <row r="632" spans="1:3" ht="12" x14ac:dyDescent="0.2">
      <c r="A632" s="31" t="s">
        <v>1180</v>
      </c>
      <c r="B632" s="30" t="s">
        <v>1181</v>
      </c>
      <c r="C632" s="32">
        <v>1</v>
      </c>
    </row>
    <row r="633" spans="1:3" ht="120" x14ac:dyDescent="0.2">
      <c r="A633" s="31" t="s">
        <v>1182</v>
      </c>
      <c r="B633" s="30" t="s">
        <v>1183</v>
      </c>
      <c r="C633" s="32">
        <v>10499.99</v>
      </c>
    </row>
    <row r="634" spans="1:3" ht="24" x14ac:dyDescent="0.2">
      <c r="A634" s="31" t="s">
        <v>1184</v>
      </c>
      <c r="B634" s="30" t="s">
        <v>1185</v>
      </c>
      <c r="C634" s="32">
        <v>573.85</v>
      </c>
    </row>
    <row r="635" spans="1:3" ht="24" x14ac:dyDescent="0.2">
      <c r="A635" s="31" t="s">
        <v>1186</v>
      </c>
      <c r="B635" s="30" t="s">
        <v>1187</v>
      </c>
      <c r="C635" s="32">
        <v>819</v>
      </c>
    </row>
    <row r="636" spans="1:3" ht="84" x14ac:dyDescent="0.2">
      <c r="A636" s="31" t="s">
        <v>1188</v>
      </c>
      <c r="B636" s="30" t="s">
        <v>1189</v>
      </c>
      <c r="C636" s="32">
        <v>14173.75</v>
      </c>
    </row>
    <row r="637" spans="1:3" ht="36" x14ac:dyDescent="0.2">
      <c r="A637" s="31" t="s">
        <v>1190</v>
      </c>
      <c r="B637" s="30" t="s">
        <v>1191</v>
      </c>
      <c r="C637" s="32">
        <v>5577.5</v>
      </c>
    </row>
    <row r="638" spans="1:3" ht="24" x14ac:dyDescent="0.2">
      <c r="A638" s="31" t="s">
        <v>1192</v>
      </c>
      <c r="B638" s="30" t="s">
        <v>1193</v>
      </c>
      <c r="C638" s="32">
        <v>4887.5</v>
      </c>
    </row>
    <row r="639" spans="1:3" ht="24" x14ac:dyDescent="0.2">
      <c r="A639" s="31" t="s">
        <v>1194</v>
      </c>
      <c r="B639" s="30" t="s">
        <v>1195</v>
      </c>
      <c r="C639" s="32">
        <v>2817.5</v>
      </c>
    </row>
    <row r="640" spans="1:3" ht="12" x14ac:dyDescent="0.2">
      <c r="A640" s="31" t="s">
        <v>1196</v>
      </c>
      <c r="B640" s="30" t="s">
        <v>1197</v>
      </c>
      <c r="C640" s="32">
        <v>10821.5</v>
      </c>
    </row>
    <row r="641" spans="1:3" ht="24" x14ac:dyDescent="0.2">
      <c r="A641" s="31" t="s">
        <v>1198</v>
      </c>
      <c r="B641" s="30" t="s">
        <v>1199</v>
      </c>
      <c r="C641" s="32">
        <v>1146.5899999999999</v>
      </c>
    </row>
    <row r="642" spans="1:3" ht="24" x14ac:dyDescent="0.2">
      <c r="A642" s="31" t="s">
        <v>1200</v>
      </c>
      <c r="B642" s="30" t="s">
        <v>1201</v>
      </c>
      <c r="C642" s="32">
        <v>9743.24</v>
      </c>
    </row>
    <row r="643" spans="1:3" ht="24" x14ac:dyDescent="0.2">
      <c r="A643" s="31" t="s">
        <v>1202</v>
      </c>
      <c r="B643" s="30" t="s">
        <v>1203</v>
      </c>
      <c r="C643" s="32">
        <v>8853.74</v>
      </c>
    </row>
    <row r="644" spans="1:3" ht="12" x14ac:dyDescent="0.2">
      <c r="A644" s="31" t="s">
        <v>1204</v>
      </c>
      <c r="B644" s="30" t="s">
        <v>1205</v>
      </c>
      <c r="C644" s="32">
        <v>5299</v>
      </c>
    </row>
    <row r="645" spans="1:3" ht="24" x14ac:dyDescent="0.2">
      <c r="A645" s="31" t="s">
        <v>1206</v>
      </c>
      <c r="B645" s="30" t="s">
        <v>1207</v>
      </c>
      <c r="C645" s="32">
        <v>5403</v>
      </c>
    </row>
    <row r="646" spans="1:3" ht="24" x14ac:dyDescent="0.2">
      <c r="A646" s="31" t="s">
        <v>1208</v>
      </c>
      <c r="B646" s="30" t="s">
        <v>1209</v>
      </c>
      <c r="C646" s="32">
        <v>1395</v>
      </c>
    </row>
    <row r="647" spans="1:3" ht="24" x14ac:dyDescent="0.2">
      <c r="A647" s="31" t="s">
        <v>1210</v>
      </c>
      <c r="B647" s="30" t="s">
        <v>1211</v>
      </c>
      <c r="C647" s="32" t="s">
        <v>1212</v>
      </c>
    </row>
    <row r="648" spans="1:3" ht="24" x14ac:dyDescent="0.2">
      <c r="A648" s="31" t="s">
        <v>1213</v>
      </c>
      <c r="B648" s="30" t="s">
        <v>1214</v>
      </c>
      <c r="C648" s="32" t="s">
        <v>1215</v>
      </c>
    </row>
    <row r="649" spans="1:3" ht="24" x14ac:dyDescent="0.2">
      <c r="A649" s="31" t="s">
        <v>1216</v>
      </c>
      <c r="B649" s="30" t="s">
        <v>1217</v>
      </c>
      <c r="C649" s="32" t="s">
        <v>1215</v>
      </c>
    </row>
    <row r="650" spans="1:3" ht="24" x14ac:dyDescent="0.2">
      <c r="A650" s="31" t="s">
        <v>1218</v>
      </c>
      <c r="B650" s="30" t="s">
        <v>1219</v>
      </c>
      <c r="C650" s="32" t="s">
        <v>1215</v>
      </c>
    </row>
    <row r="651" spans="1:3" ht="12" x14ac:dyDescent="0.2">
      <c r="A651" s="31" t="s">
        <v>1220</v>
      </c>
      <c r="B651" s="30" t="s">
        <v>1221</v>
      </c>
      <c r="C651" s="32">
        <v>1869</v>
      </c>
    </row>
    <row r="652" spans="1:3" ht="24" x14ac:dyDescent="0.2">
      <c r="A652" s="31" t="s">
        <v>1222</v>
      </c>
      <c r="B652" s="30" t="s">
        <v>1223</v>
      </c>
      <c r="C652" s="32">
        <v>1590</v>
      </c>
    </row>
    <row r="653" spans="1:3" ht="108" x14ac:dyDescent="0.2">
      <c r="A653" s="31" t="s">
        <v>1224</v>
      </c>
      <c r="B653" s="30" t="s">
        <v>1225</v>
      </c>
      <c r="C653" s="32">
        <v>8692.85</v>
      </c>
    </row>
    <row r="654" spans="1:3" ht="108" x14ac:dyDescent="0.2">
      <c r="A654" s="31" t="s">
        <v>1226</v>
      </c>
      <c r="B654" s="30" t="s">
        <v>1227</v>
      </c>
      <c r="C654" s="32">
        <v>8692.85</v>
      </c>
    </row>
    <row r="655" spans="1:3" ht="36" x14ac:dyDescent="0.2">
      <c r="A655" s="31" t="s">
        <v>1228</v>
      </c>
      <c r="B655" s="30" t="s">
        <v>1229</v>
      </c>
      <c r="C655" s="32">
        <v>1171.74</v>
      </c>
    </row>
    <row r="656" spans="1:3" ht="24" x14ac:dyDescent="0.2">
      <c r="A656" s="31" t="s">
        <v>1230</v>
      </c>
      <c r="B656" s="30" t="s">
        <v>1231</v>
      </c>
      <c r="C656" s="32">
        <v>1799</v>
      </c>
    </row>
    <row r="657" spans="1:3" ht="24" x14ac:dyDescent="0.2">
      <c r="A657" s="31" t="s">
        <v>1232</v>
      </c>
      <c r="B657" s="30" t="s">
        <v>1231</v>
      </c>
      <c r="C657" s="32">
        <v>1799</v>
      </c>
    </row>
    <row r="658" spans="1:3" ht="24" x14ac:dyDescent="0.2">
      <c r="A658" s="31" t="s">
        <v>1233</v>
      </c>
      <c r="B658" s="30" t="s">
        <v>1231</v>
      </c>
      <c r="C658" s="32">
        <v>1799</v>
      </c>
    </row>
    <row r="659" spans="1:3" ht="24" x14ac:dyDescent="0.2">
      <c r="A659" s="31" t="s">
        <v>1234</v>
      </c>
      <c r="B659" s="30" t="s">
        <v>1231</v>
      </c>
      <c r="C659" s="32">
        <v>1799</v>
      </c>
    </row>
    <row r="660" spans="1:3" ht="24" x14ac:dyDescent="0.2">
      <c r="A660" s="31" t="s">
        <v>1235</v>
      </c>
      <c r="B660" s="30" t="s">
        <v>1231</v>
      </c>
      <c r="C660" s="32">
        <v>1799</v>
      </c>
    </row>
    <row r="661" spans="1:3" ht="24" x14ac:dyDescent="0.2">
      <c r="A661" s="31" t="s">
        <v>1236</v>
      </c>
      <c r="B661" s="30" t="s">
        <v>1231</v>
      </c>
      <c r="C661" s="32">
        <v>1799</v>
      </c>
    </row>
    <row r="662" spans="1:3" ht="24" x14ac:dyDescent="0.2">
      <c r="A662" s="31" t="s">
        <v>1237</v>
      </c>
      <c r="B662" s="30" t="s">
        <v>1238</v>
      </c>
      <c r="C662" s="32">
        <v>2159.9</v>
      </c>
    </row>
    <row r="663" spans="1:3" ht="24" x14ac:dyDescent="0.2">
      <c r="A663" s="31" t="s">
        <v>1239</v>
      </c>
      <c r="B663" s="30" t="s">
        <v>1238</v>
      </c>
      <c r="C663" s="32">
        <v>2159.9</v>
      </c>
    </row>
    <row r="664" spans="1:3" ht="24" x14ac:dyDescent="0.2">
      <c r="A664" s="31" t="s">
        <v>1240</v>
      </c>
      <c r="B664" s="30" t="s">
        <v>1238</v>
      </c>
      <c r="C664" s="32">
        <v>2159.9</v>
      </c>
    </row>
    <row r="665" spans="1:3" ht="48" x14ac:dyDescent="0.2">
      <c r="A665" s="31" t="s">
        <v>1241</v>
      </c>
      <c r="B665" s="30" t="s">
        <v>1242</v>
      </c>
      <c r="C665" s="32">
        <v>10220.99</v>
      </c>
    </row>
    <row r="666" spans="1:3" ht="36" x14ac:dyDescent="0.2">
      <c r="A666" s="31" t="s">
        <v>1243</v>
      </c>
      <c r="B666" s="30" t="s">
        <v>1244</v>
      </c>
      <c r="C666" s="32">
        <v>3494.99</v>
      </c>
    </row>
    <row r="667" spans="1:3" ht="96" x14ac:dyDescent="0.2">
      <c r="A667" s="31" t="s">
        <v>1245</v>
      </c>
      <c r="B667" s="30" t="s">
        <v>1246</v>
      </c>
      <c r="C667" s="32">
        <v>8200.01</v>
      </c>
    </row>
    <row r="668" spans="1:3" ht="24" x14ac:dyDescent="0.2">
      <c r="A668" s="31" t="s">
        <v>1247</v>
      </c>
      <c r="B668" s="30" t="s">
        <v>1248</v>
      </c>
      <c r="C668" s="32">
        <v>2540</v>
      </c>
    </row>
    <row r="669" spans="1:3" ht="36" x14ac:dyDescent="0.2">
      <c r="A669" s="31" t="s">
        <v>1249</v>
      </c>
      <c r="B669" s="30" t="s">
        <v>1250</v>
      </c>
      <c r="C669" s="32">
        <v>7300</v>
      </c>
    </row>
    <row r="670" spans="1:3" ht="24" x14ac:dyDescent="0.2">
      <c r="A670" s="31" t="s">
        <v>1251</v>
      </c>
      <c r="B670" s="30" t="s">
        <v>1252</v>
      </c>
      <c r="C670" s="32">
        <v>2461.9899999999998</v>
      </c>
    </row>
    <row r="671" spans="1:3" ht="84" x14ac:dyDescent="0.2">
      <c r="A671" s="31" t="s">
        <v>1253</v>
      </c>
      <c r="B671" s="30" t="s">
        <v>1254</v>
      </c>
      <c r="C671" s="32">
        <v>1</v>
      </c>
    </row>
    <row r="672" spans="1:3" ht="36" x14ac:dyDescent="0.2">
      <c r="A672" s="31" t="s">
        <v>1255</v>
      </c>
      <c r="B672" s="30" t="s">
        <v>1256</v>
      </c>
      <c r="C672" s="32">
        <v>4107.24</v>
      </c>
    </row>
    <row r="673" spans="1:3" ht="12" x14ac:dyDescent="0.2">
      <c r="A673" s="31" t="s">
        <v>1257</v>
      </c>
      <c r="B673" s="30" t="s">
        <v>1258</v>
      </c>
      <c r="C673" s="32">
        <v>1933.74</v>
      </c>
    </row>
    <row r="674" spans="1:3" ht="264" x14ac:dyDescent="0.2">
      <c r="A674" s="31" t="s">
        <v>1259</v>
      </c>
      <c r="B674" s="30" t="s">
        <v>1260</v>
      </c>
      <c r="C674" s="32">
        <v>26209.01</v>
      </c>
    </row>
    <row r="675" spans="1:3" ht="120" x14ac:dyDescent="0.2">
      <c r="A675" s="31" t="s">
        <v>1261</v>
      </c>
      <c r="B675" s="30" t="s">
        <v>1262</v>
      </c>
      <c r="C675" s="32">
        <v>1456.66</v>
      </c>
    </row>
    <row r="676" spans="1:3" ht="120" x14ac:dyDescent="0.2">
      <c r="A676" s="31" t="s">
        <v>1263</v>
      </c>
      <c r="B676" s="30" t="s">
        <v>1264</v>
      </c>
      <c r="C676" s="32">
        <v>2815.5</v>
      </c>
    </row>
    <row r="677" spans="1:3" ht="24" x14ac:dyDescent="0.2">
      <c r="A677" s="31" t="s">
        <v>1265</v>
      </c>
      <c r="B677" s="30" t="s">
        <v>1266</v>
      </c>
      <c r="C677" s="32">
        <v>10000</v>
      </c>
    </row>
    <row r="678" spans="1:3" ht="48" x14ac:dyDescent="0.2">
      <c r="A678" s="31" t="s">
        <v>1267</v>
      </c>
      <c r="B678" s="30" t="s">
        <v>1268</v>
      </c>
      <c r="C678" s="32">
        <v>8472.64</v>
      </c>
    </row>
    <row r="679" spans="1:3" ht="48" x14ac:dyDescent="0.2">
      <c r="A679" s="31" t="s">
        <v>1269</v>
      </c>
      <c r="B679" s="30" t="s">
        <v>1270</v>
      </c>
      <c r="C679" s="32">
        <v>3491.6</v>
      </c>
    </row>
    <row r="680" spans="1:3" ht="24" x14ac:dyDescent="0.2">
      <c r="A680" s="31" t="s">
        <v>1271</v>
      </c>
      <c r="B680" s="30" t="s">
        <v>1272</v>
      </c>
      <c r="C680" s="32">
        <v>2691.2</v>
      </c>
    </row>
    <row r="681" spans="1:3" ht="24" x14ac:dyDescent="0.2">
      <c r="A681" s="31" t="s">
        <v>1273</v>
      </c>
      <c r="B681" s="30" t="s">
        <v>1274</v>
      </c>
      <c r="C681" s="32">
        <v>937</v>
      </c>
    </row>
    <row r="682" spans="1:3" ht="24" x14ac:dyDescent="0.2">
      <c r="A682" s="31" t="s">
        <v>1275</v>
      </c>
      <c r="B682" s="30" t="s">
        <v>1276</v>
      </c>
      <c r="C682" s="32">
        <v>1575</v>
      </c>
    </row>
    <row r="683" spans="1:3" ht="24" x14ac:dyDescent="0.2">
      <c r="A683" s="31" t="s">
        <v>1277</v>
      </c>
      <c r="B683" s="30" t="s">
        <v>1278</v>
      </c>
      <c r="C683" s="32">
        <v>8453.82</v>
      </c>
    </row>
    <row r="684" spans="1:3" ht="24" x14ac:dyDescent="0.2">
      <c r="A684" s="31" t="s">
        <v>1279</v>
      </c>
      <c r="B684" s="30" t="s">
        <v>1280</v>
      </c>
      <c r="C684" s="32">
        <v>2896.71</v>
      </c>
    </row>
    <row r="685" spans="1:3" ht="24" x14ac:dyDescent="0.2">
      <c r="A685" s="31" t="s">
        <v>1281</v>
      </c>
      <c r="B685" s="30" t="s">
        <v>1282</v>
      </c>
      <c r="C685" s="32">
        <v>3316.11</v>
      </c>
    </row>
    <row r="686" spans="1:3" ht="24" x14ac:dyDescent="0.2">
      <c r="A686" s="31" t="s">
        <v>1283</v>
      </c>
      <c r="B686" s="30" t="s">
        <v>1284</v>
      </c>
      <c r="C686" s="32">
        <v>4255.8999999999996</v>
      </c>
    </row>
    <row r="687" spans="1:3" ht="24" x14ac:dyDescent="0.2">
      <c r="A687" s="31" t="s">
        <v>1285</v>
      </c>
      <c r="B687" s="30" t="s">
        <v>1286</v>
      </c>
      <c r="C687" s="32">
        <v>1118.6400000000001</v>
      </c>
    </row>
    <row r="688" spans="1:3" ht="24" x14ac:dyDescent="0.2">
      <c r="A688" s="31" t="s">
        <v>1287</v>
      </c>
      <c r="B688" s="30" t="s">
        <v>1288</v>
      </c>
      <c r="C688" s="32">
        <v>949.01</v>
      </c>
    </row>
    <row r="689" spans="1:3" ht="24" x14ac:dyDescent="0.2">
      <c r="A689" s="31" t="s">
        <v>1289</v>
      </c>
      <c r="B689" s="30" t="s">
        <v>1290</v>
      </c>
      <c r="C689" s="32">
        <v>1979.52</v>
      </c>
    </row>
    <row r="690" spans="1:3" ht="24" x14ac:dyDescent="0.2">
      <c r="A690" s="31" t="s">
        <v>1291</v>
      </c>
      <c r="B690" s="30" t="s">
        <v>1292</v>
      </c>
      <c r="C690" s="32">
        <v>4342.04</v>
      </c>
    </row>
    <row r="691" spans="1:3" ht="24" x14ac:dyDescent="0.2">
      <c r="A691" s="31" t="s">
        <v>1293</v>
      </c>
      <c r="B691" s="30" t="s">
        <v>1294</v>
      </c>
      <c r="C691" s="32">
        <v>1591.37</v>
      </c>
    </row>
    <row r="692" spans="1:3" ht="24" x14ac:dyDescent="0.2">
      <c r="A692" s="31" t="s">
        <v>1295</v>
      </c>
      <c r="B692" s="30" t="s">
        <v>1294</v>
      </c>
      <c r="C692" s="32">
        <v>1591.37</v>
      </c>
    </row>
    <row r="693" spans="1:3" ht="24" x14ac:dyDescent="0.2">
      <c r="A693" s="31" t="s">
        <v>1296</v>
      </c>
      <c r="B693" s="30" t="s">
        <v>1294</v>
      </c>
      <c r="C693" s="32">
        <v>1591.37</v>
      </c>
    </row>
    <row r="694" spans="1:3" ht="24" x14ac:dyDescent="0.2">
      <c r="A694" s="31" t="s">
        <v>1297</v>
      </c>
      <c r="B694" s="30" t="s">
        <v>1294</v>
      </c>
      <c r="C694" s="32">
        <v>1591.37</v>
      </c>
    </row>
    <row r="695" spans="1:3" ht="24" x14ac:dyDescent="0.2">
      <c r="A695" s="31" t="s">
        <v>1298</v>
      </c>
      <c r="B695" s="30" t="s">
        <v>1294</v>
      </c>
      <c r="C695" s="32">
        <v>1591.37</v>
      </c>
    </row>
    <row r="696" spans="1:3" ht="96" x14ac:dyDescent="0.2">
      <c r="A696" s="31" t="s">
        <v>1299</v>
      </c>
      <c r="B696" s="30" t="s">
        <v>1300</v>
      </c>
      <c r="C696" s="32">
        <v>7809.23</v>
      </c>
    </row>
    <row r="697" spans="1:3" ht="96" x14ac:dyDescent="0.2">
      <c r="A697" s="31" t="s">
        <v>1301</v>
      </c>
      <c r="B697" s="30" t="s">
        <v>1300</v>
      </c>
      <c r="C697" s="32">
        <v>7809.23</v>
      </c>
    </row>
    <row r="698" spans="1:3" ht="24" x14ac:dyDescent="0.2">
      <c r="A698" s="31" t="s">
        <v>1302</v>
      </c>
      <c r="B698" s="30" t="s">
        <v>1303</v>
      </c>
      <c r="C698" s="32">
        <v>7628.59</v>
      </c>
    </row>
    <row r="699" spans="1:3" ht="24" x14ac:dyDescent="0.2">
      <c r="A699" s="31" t="s">
        <v>1304</v>
      </c>
      <c r="B699" s="30" t="s">
        <v>1305</v>
      </c>
      <c r="C699" s="32">
        <v>7628.59</v>
      </c>
    </row>
    <row r="700" spans="1:3" ht="24" x14ac:dyDescent="0.2">
      <c r="A700" s="31" t="s">
        <v>1306</v>
      </c>
      <c r="B700" s="30" t="s">
        <v>1307</v>
      </c>
      <c r="C700" s="32">
        <v>1078</v>
      </c>
    </row>
    <row r="701" spans="1:3" ht="24" x14ac:dyDescent="0.2">
      <c r="A701" s="31" t="s">
        <v>1308</v>
      </c>
      <c r="B701" s="30" t="s">
        <v>1309</v>
      </c>
      <c r="C701" s="32">
        <v>65500</v>
      </c>
    </row>
    <row r="702" spans="1:3" ht="36" x14ac:dyDescent="0.2">
      <c r="A702" s="31" t="s">
        <v>1310</v>
      </c>
      <c r="B702" s="30" t="s">
        <v>1311</v>
      </c>
      <c r="C702" s="32">
        <v>132000</v>
      </c>
    </row>
    <row r="703" spans="1:3" ht="24" x14ac:dyDescent="0.2">
      <c r="A703" s="31" t="s">
        <v>1312</v>
      </c>
      <c r="B703" s="30" t="s">
        <v>1313</v>
      </c>
      <c r="C703" s="32">
        <v>66329</v>
      </c>
    </row>
    <row r="704" spans="1:3" ht="36" x14ac:dyDescent="0.2">
      <c r="A704" s="31" t="s">
        <v>1314</v>
      </c>
      <c r="B704" s="30" t="s">
        <v>1315</v>
      </c>
      <c r="C704" s="32">
        <v>86480</v>
      </c>
    </row>
    <row r="705" spans="1:3" ht="24" x14ac:dyDescent="0.2">
      <c r="A705" s="31" t="s">
        <v>1316</v>
      </c>
      <c r="B705" s="30" t="s">
        <v>1317</v>
      </c>
      <c r="C705" s="32">
        <v>9899.1</v>
      </c>
    </row>
    <row r="706" spans="1:3" ht="24" x14ac:dyDescent="0.2">
      <c r="A706" s="31" t="s">
        <v>1318</v>
      </c>
      <c r="B706" s="30" t="s">
        <v>1319</v>
      </c>
      <c r="C706" s="32">
        <v>1</v>
      </c>
    </row>
    <row r="707" spans="1:3" ht="24" x14ac:dyDescent="0.2">
      <c r="A707" s="31" t="s">
        <v>1320</v>
      </c>
      <c r="B707" s="30" t="s">
        <v>1321</v>
      </c>
      <c r="C707" s="32">
        <v>1</v>
      </c>
    </row>
    <row r="708" spans="1:3" ht="24" x14ac:dyDescent="0.2">
      <c r="A708" s="31" t="s">
        <v>1322</v>
      </c>
      <c r="B708" s="30" t="s">
        <v>1323</v>
      </c>
      <c r="C708" s="32">
        <v>1</v>
      </c>
    </row>
    <row r="709" spans="1:3" ht="24" x14ac:dyDescent="0.2">
      <c r="A709" s="31" t="s">
        <v>1324</v>
      </c>
      <c r="B709" s="30" t="s">
        <v>1325</v>
      </c>
      <c r="C709" s="32">
        <v>1619.1</v>
      </c>
    </row>
    <row r="710" spans="1:3" ht="12" x14ac:dyDescent="0.2">
      <c r="A710" s="31" t="s">
        <v>1326</v>
      </c>
      <c r="B710" s="30" t="s">
        <v>1327</v>
      </c>
      <c r="C710" s="32">
        <v>5500</v>
      </c>
    </row>
    <row r="711" spans="1:3" ht="96" x14ac:dyDescent="0.2">
      <c r="A711" s="31" t="s">
        <v>1328</v>
      </c>
      <c r="B711" s="30" t="s">
        <v>1329</v>
      </c>
      <c r="C711" s="32">
        <v>10099</v>
      </c>
    </row>
    <row r="712" spans="1:3" ht="12" x14ac:dyDescent="0.2">
      <c r="A712" s="31" t="s">
        <v>1330</v>
      </c>
      <c r="B712" s="30" t="s">
        <v>1331</v>
      </c>
      <c r="C712" s="32">
        <v>500</v>
      </c>
    </row>
    <row r="713" spans="1:3" ht="12" x14ac:dyDescent="0.2">
      <c r="A713" s="31" t="s">
        <v>1332</v>
      </c>
      <c r="B713" s="30" t="s">
        <v>1333</v>
      </c>
      <c r="C713" s="32">
        <v>3010</v>
      </c>
    </row>
    <row r="714" spans="1:3" ht="12" x14ac:dyDescent="0.2">
      <c r="A714" s="31" t="s">
        <v>1334</v>
      </c>
      <c r="B714" s="30" t="s">
        <v>1335</v>
      </c>
      <c r="C714" s="32">
        <v>1449</v>
      </c>
    </row>
    <row r="715" spans="1:3" ht="12" x14ac:dyDescent="0.2">
      <c r="A715" s="31" t="s">
        <v>1336</v>
      </c>
      <c r="B715" s="30" t="s">
        <v>1337</v>
      </c>
      <c r="C715" s="32">
        <v>1349</v>
      </c>
    </row>
    <row r="716" spans="1:3" ht="12" x14ac:dyDescent="0.2">
      <c r="A716" s="31" t="s">
        <v>1338</v>
      </c>
      <c r="B716" s="30" t="s">
        <v>1339</v>
      </c>
      <c r="C716" s="32">
        <v>699</v>
      </c>
    </row>
    <row r="717" spans="1:3" ht="12" x14ac:dyDescent="0.2">
      <c r="A717" s="31" t="s">
        <v>1340</v>
      </c>
      <c r="B717" s="30" t="s">
        <v>1339</v>
      </c>
      <c r="C717" s="32">
        <v>599</v>
      </c>
    </row>
    <row r="718" spans="1:3" ht="12" x14ac:dyDescent="0.2">
      <c r="A718" s="31" t="s">
        <v>1341</v>
      </c>
      <c r="B718" s="30" t="s">
        <v>1342</v>
      </c>
      <c r="C718" s="32">
        <v>399</v>
      </c>
    </row>
    <row r="719" spans="1:3" ht="12" x14ac:dyDescent="0.2">
      <c r="A719" s="31" t="s">
        <v>1343</v>
      </c>
      <c r="B719" s="30" t="s">
        <v>1342</v>
      </c>
      <c r="C719" s="32">
        <v>399</v>
      </c>
    </row>
    <row r="720" spans="1:3" ht="12" x14ac:dyDescent="0.2">
      <c r="A720" s="31" t="s">
        <v>1344</v>
      </c>
      <c r="B720" s="30" t="s">
        <v>1345</v>
      </c>
      <c r="C720" s="32">
        <v>798</v>
      </c>
    </row>
    <row r="721" spans="1:3" ht="12" x14ac:dyDescent="0.2">
      <c r="A721" s="31" t="s">
        <v>1346</v>
      </c>
      <c r="B721" s="30" t="s">
        <v>1347</v>
      </c>
      <c r="C721" s="32">
        <v>699</v>
      </c>
    </row>
    <row r="722" spans="1:3" ht="12" x14ac:dyDescent="0.2">
      <c r="A722" s="31" t="s">
        <v>1348</v>
      </c>
      <c r="B722" s="30" t="s">
        <v>1349</v>
      </c>
      <c r="C722" s="32">
        <v>8907.5</v>
      </c>
    </row>
    <row r="723" spans="1:3" ht="36" x14ac:dyDescent="0.2">
      <c r="A723" s="31" t="s">
        <v>1350</v>
      </c>
      <c r="B723" s="30" t="s">
        <v>1351</v>
      </c>
      <c r="C723" s="32">
        <v>5398.99</v>
      </c>
    </row>
    <row r="724" spans="1:3" ht="120" x14ac:dyDescent="0.2">
      <c r="A724" s="31" t="s">
        <v>1352</v>
      </c>
      <c r="B724" s="30" t="s">
        <v>1353</v>
      </c>
      <c r="C724" s="32">
        <v>9998.99</v>
      </c>
    </row>
    <row r="725" spans="1:3" ht="24" x14ac:dyDescent="0.2">
      <c r="A725" s="31" t="s">
        <v>1354</v>
      </c>
      <c r="B725" s="30" t="s">
        <v>1355</v>
      </c>
      <c r="C725" s="32">
        <v>34568</v>
      </c>
    </row>
    <row r="726" spans="1:3" ht="36" x14ac:dyDescent="0.2">
      <c r="A726" s="31" t="s">
        <v>1356</v>
      </c>
      <c r="B726" s="30" t="s">
        <v>1357</v>
      </c>
      <c r="C726" s="32">
        <v>1215.1199999999999</v>
      </c>
    </row>
    <row r="727" spans="1:3" ht="12" x14ac:dyDescent="0.2">
      <c r="A727" s="31" t="s">
        <v>1358</v>
      </c>
      <c r="B727" s="30" t="s">
        <v>1359</v>
      </c>
      <c r="C727" s="32">
        <v>249</v>
      </c>
    </row>
    <row r="728" spans="1:3" ht="36" x14ac:dyDescent="0.2">
      <c r="A728" s="31" t="s">
        <v>1360</v>
      </c>
      <c r="B728" s="30" t="s">
        <v>1359</v>
      </c>
      <c r="C728" s="32">
        <v>747</v>
      </c>
    </row>
    <row r="729" spans="1:3" ht="24" x14ac:dyDescent="0.2">
      <c r="A729" s="31" t="s">
        <v>1361</v>
      </c>
      <c r="B729" s="30" t="s">
        <v>1362</v>
      </c>
      <c r="C729" s="32">
        <v>2096.7800000000002</v>
      </c>
    </row>
    <row r="730" spans="1:3" ht="24" x14ac:dyDescent="0.2">
      <c r="A730" s="31" t="s">
        <v>1363</v>
      </c>
      <c r="B730" s="30" t="s">
        <v>1364</v>
      </c>
      <c r="C730" s="32">
        <v>5241</v>
      </c>
    </row>
    <row r="731" spans="1:3" ht="48" x14ac:dyDescent="0.2">
      <c r="A731" s="31" t="s">
        <v>1365</v>
      </c>
      <c r="B731" s="30" t="s">
        <v>1366</v>
      </c>
      <c r="C731" s="32">
        <v>7405</v>
      </c>
    </row>
    <row r="732" spans="1:3" ht="24" x14ac:dyDescent="0.2">
      <c r="A732" s="31" t="s">
        <v>1367</v>
      </c>
      <c r="B732" s="30" t="s">
        <v>1368</v>
      </c>
      <c r="C732" s="32">
        <v>1</v>
      </c>
    </row>
    <row r="733" spans="1:3" ht="24" x14ac:dyDescent="0.2">
      <c r="A733" s="31" t="s">
        <v>1369</v>
      </c>
      <c r="B733" s="30" t="s">
        <v>1368</v>
      </c>
      <c r="C733" s="32">
        <v>1</v>
      </c>
    </row>
    <row r="734" spans="1:3" ht="24" x14ac:dyDescent="0.2">
      <c r="A734" s="31" t="s">
        <v>1370</v>
      </c>
      <c r="B734" s="30" t="s">
        <v>1368</v>
      </c>
      <c r="C734" s="32">
        <v>3959.96</v>
      </c>
    </row>
    <row r="735" spans="1:3" ht="24" x14ac:dyDescent="0.2">
      <c r="A735" s="31" t="s">
        <v>1371</v>
      </c>
      <c r="B735" s="30" t="s">
        <v>1368</v>
      </c>
      <c r="C735" s="32">
        <v>1</v>
      </c>
    </row>
    <row r="736" spans="1:3" ht="24" x14ac:dyDescent="0.2">
      <c r="A736" s="31" t="s">
        <v>1372</v>
      </c>
      <c r="B736" s="30" t="s">
        <v>1373</v>
      </c>
      <c r="C736" s="32">
        <v>1</v>
      </c>
    </row>
    <row r="737" spans="1:3" ht="36" x14ac:dyDescent="0.2">
      <c r="A737" s="31" t="s">
        <v>1374</v>
      </c>
      <c r="B737" s="30" t="s">
        <v>1373</v>
      </c>
      <c r="C737" s="32">
        <v>799.98</v>
      </c>
    </row>
    <row r="738" spans="1:3" ht="168" x14ac:dyDescent="0.2">
      <c r="A738" s="31" t="s">
        <v>1375</v>
      </c>
      <c r="B738" s="30" t="s">
        <v>1376</v>
      </c>
      <c r="C738" s="32">
        <v>11699.04</v>
      </c>
    </row>
    <row r="739" spans="1:3" ht="24" x14ac:dyDescent="0.2">
      <c r="A739" s="31" t="s">
        <v>1377</v>
      </c>
      <c r="B739" s="30" t="s">
        <v>1378</v>
      </c>
      <c r="C739" s="32">
        <v>937</v>
      </c>
    </row>
    <row r="740" spans="1:3" ht="24" x14ac:dyDescent="0.2">
      <c r="A740" s="31" t="s">
        <v>1379</v>
      </c>
      <c r="B740" s="30" t="s">
        <v>1380</v>
      </c>
      <c r="C740" s="32">
        <v>2883.91</v>
      </c>
    </row>
    <row r="741" spans="1:3" ht="24" x14ac:dyDescent="0.2">
      <c r="A741" s="31" t="s">
        <v>1381</v>
      </c>
      <c r="B741" s="30" t="s">
        <v>1382</v>
      </c>
      <c r="C741" s="32">
        <v>1</v>
      </c>
    </row>
    <row r="742" spans="1:3" ht="24" x14ac:dyDescent="0.2">
      <c r="A742" s="31" t="s">
        <v>1383</v>
      </c>
      <c r="B742" s="30" t="s">
        <v>1382</v>
      </c>
      <c r="C742" s="32">
        <v>1</v>
      </c>
    </row>
    <row r="743" spans="1:3" ht="24" x14ac:dyDescent="0.2">
      <c r="A743" s="31" t="s">
        <v>1384</v>
      </c>
      <c r="B743" s="30" t="s">
        <v>1382</v>
      </c>
      <c r="C743" s="32">
        <v>3600.02</v>
      </c>
    </row>
    <row r="744" spans="1:3" ht="36" x14ac:dyDescent="0.2">
      <c r="A744" s="31" t="s">
        <v>1385</v>
      </c>
      <c r="B744" s="30" t="s">
        <v>1386</v>
      </c>
      <c r="C744" s="32">
        <v>4241.2</v>
      </c>
    </row>
    <row r="745" spans="1:3" ht="24" x14ac:dyDescent="0.2">
      <c r="A745" s="31" t="s">
        <v>1387</v>
      </c>
      <c r="B745" s="30" t="s">
        <v>1388</v>
      </c>
      <c r="C745" s="32">
        <v>4255.8999999999996</v>
      </c>
    </row>
    <row r="746" spans="1:3" ht="96" x14ac:dyDescent="0.2">
      <c r="A746" s="31" t="s">
        <v>1389</v>
      </c>
      <c r="B746" s="30" t="s">
        <v>1390</v>
      </c>
      <c r="C746" s="32">
        <v>7489.01</v>
      </c>
    </row>
    <row r="747" spans="1:3" ht="24" x14ac:dyDescent="0.2">
      <c r="A747" s="31" t="s">
        <v>1391</v>
      </c>
      <c r="B747" s="30" t="s">
        <v>1392</v>
      </c>
      <c r="C747" s="32">
        <v>6994.8</v>
      </c>
    </row>
    <row r="748" spans="1:3" ht="24" x14ac:dyDescent="0.2">
      <c r="A748" s="31" t="s">
        <v>1393</v>
      </c>
      <c r="B748" s="30" t="s">
        <v>1394</v>
      </c>
      <c r="C748" s="32">
        <v>6994.8</v>
      </c>
    </row>
    <row r="749" spans="1:3" ht="24" x14ac:dyDescent="0.2">
      <c r="A749" s="31" t="s">
        <v>1395</v>
      </c>
      <c r="B749" s="30" t="s">
        <v>1396</v>
      </c>
      <c r="C749" s="32">
        <v>1571.59</v>
      </c>
    </row>
    <row r="750" spans="1:3" ht="36" x14ac:dyDescent="0.2">
      <c r="A750" s="31" t="s">
        <v>1397</v>
      </c>
      <c r="B750" s="30" t="s">
        <v>1398</v>
      </c>
      <c r="C750" s="32">
        <v>7808.07</v>
      </c>
    </row>
    <row r="751" spans="1:3" ht="24" x14ac:dyDescent="0.2">
      <c r="A751" s="31" t="s">
        <v>1399</v>
      </c>
      <c r="B751" s="30" t="s">
        <v>1400</v>
      </c>
      <c r="C751" s="32">
        <v>10499.16</v>
      </c>
    </row>
    <row r="752" spans="1:3" ht="24" x14ac:dyDescent="0.2">
      <c r="A752" s="31" t="s">
        <v>1401</v>
      </c>
      <c r="B752" s="30" t="s">
        <v>1402</v>
      </c>
      <c r="C752" s="32">
        <v>1591.37</v>
      </c>
    </row>
    <row r="753" spans="1:3" ht="24" x14ac:dyDescent="0.2">
      <c r="A753" s="31" t="s">
        <v>1403</v>
      </c>
      <c r="B753" s="30" t="s">
        <v>1402</v>
      </c>
      <c r="C753" s="32">
        <v>1591.37</v>
      </c>
    </row>
    <row r="754" spans="1:3" ht="24" x14ac:dyDescent="0.2">
      <c r="A754" s="31" t="s">
        <v>1404</v>
      </c>
      <c r="B754" s="30" t="s">
        <v>1402</v>
      </c>
      <c r="C754" s="32">
        <v>1591.37</v>
      </c>
    </row>
    <row r="755" spans="1:3" ht="24" x14ac:dyDescent="0.2">
      <c r="A755" s="31" t="s">
        <v>1405</v>
      </c>
      <c r="B755" s="30" t="s">
        <v>1406</v>
      </c>
      <c r="C755" s="32">
        <v>2902.52</v>
      </c>
    </row>
    <row r="756" spans="1:3" ht="24" x14ac:dyDescent="0.2">
      <c r="A756" s="31" t="s">
        <v>1407</v>
      </c>
      <c r="B756" s="30" t="s">
        <v>1408</v>
      </c>
      <c r="C756" s="32">
        <v>716.09</v>
      </c>
    </row>
    <row r="757" spans="1:3" ht="24" x14ac:dyDescent="0.2">
      <c r="A757" s="31" t="s">
        <v>1409</v>
      </c>
      <c r="B757" s="30" t="s">
        <v>1410</v>
      </c>
      <c r="C757" s="32">
        <v>1</v>
      </c>
    </row>
    <row r="758" spans="1:3" ht="96" x14ac:dyDescent="0.2">
      <c r="A758" s="31" t="s">
        <v>1411</v>
      </c>
      <c r="B758" s="30" t="s">
        <v>1412</v>
      </c>
      <c r="C758" s="32">
        <v>12063.5</v>
      </c>
    </row>
    <row r="759" spans="1:3" ht="24" x14ac:dyDescent="0.2">
      <c r="A759" s="31" t="s">
        <v>1413</v>
      </c>
      <c r="B759" s="30" t="s">
        <v>1414</v>
      </c>
      <c r="C759" s="32">
        <v>5232.5</v>
      </c>
    </row>
    <row r="760" spans="1:3" ht="12" x14ac:dyDescent="0.2">
      <c r="A760" s="31" t="s">
        <v>1415</v>
      </c>
      <c r="B760" s="30" t="s">
        <v>1416</v>
      </c>
      <c r="C760" s="32">
        <v>1782.5</v>
      </c>
    </row>
    <row r="761" spans="1:3" ht="24" x14ac:dyDescent="0.2">
      <c r="A761" s="31" t="s">
        <v>1417</v>
      </c>
      <c r="B761" s="30" t="s">
        <v>1418</v>
      </c>
      <c r="C761" s="32">
        <v>1380</v>
      </c>
    </row>
    <row r="762" spans="1:3" ht="24" x14ac:dyDescent="0.2">
      <c r="A762" s="31" t="s">
        <v>1419</v>
      </c>
      <c r="B762" s="30" t="s">
        <v>1420</v>
      </c>
      <c r="C762" s="32">
        <v>0</v>
      </c>
    </row>
    <row r="763" spans="1:3" ht="24" x14ac:dyDescent="0.2">
      <c r="A763" s="31" t="s">
        <v>1421</v>
      </c>
      <c r="B763" s="30" t="s">
        <v>1422</v>
      </c>
      <c r="C763" s="32">
        <v>799</v>
      </c>
    </row>
    <row r="764" spans="1:3" ht="24" x14ac:dyDescent="0.2">
      <c r="A764" s="31" t="s">
        <v>1423</v>
      </c>
      <c r="B764" s="30" t="s">
        <v>417</v>
      </c>
      <c r="C764" s="32">
        <v>769</v>
      </c>
    </row>
    <row r="765" spans="1:3" ht="24" x14ac:dyDescent="0.2">
      <c r="A765" s="31" t="s">
        <v>1424</v>
      </c>
      <c r="B765" s="30" t="s">
        <v>1425</v>
      </c>
      <c r="C765" s="32">
        <v>2811.75</v>
      </c>
    </row>
    <row r="766" spans="1:3" ht="24" x14ac:dyDescent="0.2">
      <c r="A766" s="31" t="s">
        <v>1426</v>
      </c>
      <c r="B766" s="30" t="s">
        <v>1427</v>
      </c>
      <c r="C766" s="32">
        <v>16998.150000000001</v>
      </c>
    </row>
    <row r="767" spans="1:3" ht="24" x14ac:dyDescent="0.2">
      <c r="A767" s="31" t="s">
        <v>1428</v>
      </c>
      <c r="B767" s="30" t="s">
        <v>1429</v>
      </c>
      <c r="C767" s="32">
        <v>1</v>
      </c>
    </row>
    <row r="768" spans="1:3" ht="24" x14ac:dyDescent="0.2">
      <c r="A768" s="31" t="s">
        <v>1430</v>
      </c>
      <c r="B768" s="30" t="s">
        <v>1431</v>
      </c>
      <c r="C768" s="32">
        <v>849</v>
      </c>
    </row>
    <row r="769" spans="1:3" ht="12" x14ac:dyDescent="0.2">
      <c r="A769" s="31" t="s">
        <v>1432</v>
      </c>
      <c r="B769" s="30" t="s">
        <v>1433</v>
      </c>
      <c r="C769" s="32">
        <v>1120</v>
      </c>
    </row>
    <row r="770" spans="1:3" ht="12" x14ac:dyDescent="0.2">
      <c r="A770" s="31" t="s">
        <v>1434</v>
      </c>
      <c r="B770" s="30" t="s">
        <v>1435</v>
      </c>
      <c r="C770" s="32">
        <v>1550</v>
      </c>
    </row>
    <row r="771" spans="1:3" ht="24" x14ac:dyDescent="0.2">
      <c r="A771" s="31" t="s">
        <v>1436</v>
      </c>
      <c r="B771" s="30" t="s">
        <v>1437</v>
      </c>
      <c r="C771" s="32">
        <v>19429.25</v>
      </c>
    </row>
    <row r="772" spans="1:3" ht="12" x14ac:dyDescent="0.2">
      <c r="A772" s="31" t="s">
        <v>1438</v>
      </c>
      <c r="B772" s="30" t="s">
        <v>1439</v>
      </c>
      <c r="C772" s="32">
        <v>1390.01</v>
      </c>
    </row>
    <row r="773" spans="1:3" ht="36" x14ac:dyDescent="0.2">
      <c r="A773" s="31" t="s">
        <v>1440</v>
      </c>
      <c r="B773" s="30" t="s">
        <v>1441</v>
      </c>
      <c r="C773" s="32">
        <v>1878.81</v>
      </c>
    </row>
    <row r="774" spans="1:3" ht="24" x14ac:dyDescent="0.2">
      <c r="A774" s="31" t="s">
        <v>1442</v>
      </c>
      <c r="B774" s="30" t="s">
        <v>1443</v>
      </c>
      <c r="C774" s="32">
        <v>700</v>
      </c>
    </row>
    <row r="775" spans="1:3" ht="24" x14ac:dyDescent="0.2">
      <c r="A775" s="31" t="s">
        <v>1444</v>
      </c>
      <c r="B775" s="30" t="s">
        <v>1445</v>
      </c>
      <c r="C775" s="32">
        <v>18342</v>
      </c>
    </row>
    <row r="776" spans="1:3" ht="24" x14ac:dyDescent="0.2">
      <c r="A776" s="31" t="s">
        <v>1446</v>
      </c>
      <c r="B776" s="30" t="s">
        <v>1447</v>
      </c>
      <c r="C776" s="32">
        <v>11099</v>
      </c>
    </row>
    <row r="777" spans="1:3" ht="24" x14ac:dyDescent="0.2">
      <c r="A777" s="31" t="s">
        <v>1448</v>
      </c>
      <c r="B777" s="30" t="s">
        <v>1449</v>
      </c>
      <c r="C777" s="32">
        <v>21483</v>
      </c>
    </row>
    <row r="778" spans="1:3" ht="24" x14ac:dyDescent="0.2">
      <c r="A778" s="31" t="s">
        <v>1450</v>
      </c>
      <c r="B778" s="30" t="s">
        <v>1451</v>
      </c>
      <c r="C778" s="32">
        <v>1</v>
      </c>
    </row>
    <row r="779" spans="1:3" ht="24" x14ac:dyDescent="0.2">
      <c r="A779" s="31" t="s">
        <v>1452</v>
      </c>
      <c r="B779" s="30" t="s">
        <v>1453</v>
      </c>
      <c r="C779" s="32">
        <v>1</v>
      </c>
    </row>
    <row r="780" spans="1:3" ht="24" x14ac:dyDescent="0.2">
      <c r="A780" s="31" t="s">
        <v>1454</v>
      </c>
      <c r="B780" s="30" t="s">
        <v>1455</v>
      </c>
      <c r="C780" s="32">
        <v>1</v>
      </c>
    </row>
    <row r="781" spans="1:3" ht="24" x14ac:dyDescent="0.2">
      <c r="A781" s="31" t="s">
        <v>1456</v>
      </c>
      <c r="B781" s="30" t="s">
        <v>1457</v>
      </c>
      <c r="C781" s="32">
        <v>2708.25</v>
      </c>
    </row>
    <row r="782" spans="1:3" ht="12" x14ac:dyDescent="0.2">
      <c r="A782" s="31" t="s">
        <v>1458</v>
      </c>
      <c r="B782" s="30" t="s">
        <v>1459</v>
      </c>
      <c r="C782" s="32">
        <v>1600</v>
      </c>
    </row>
    <row r="783" spans="1:3" ht="84" x14ac:dyDescent="0.2">
      <c r="A783" s="31" t="s">
        <v>1460</v>
      </c>
      <c r="B783" s="30" t="s">
        <v>1461</v>
      </c>
      <c r="C783" s="32">
        <v>12668.36</v>
      </c>
    </row>
    <row r="784" spans="1:3" ht="24" x14ac:dyDescent="0.2">
      <c r="A784" s="31" t="s">
        <v>1462</v>
      </c>
      <c r="B784" s="30" t="s">
        <v>1463</v>
      </c>
      <c r="C784" s="32">
        <v>5978.64</v>
      </c>
    </row>
    <row r="785" spans="1:3" ht="24" x14ac:dyDescent="0.2">
      <c r="A785" s="31" t="s">
        <v>1464</v>
      </c>
      <c r="B785" s="30" t="s">
        <v>1465</v>
      </c>
      <c r="C785" s="32">
        <v>1129.55</v>
      </c>
    </row>
    <row r="786" spans="1:3" ht="12" x14ac:dyDescent="0.2">
      <c r="A786" s="31" t="s">
        <v>1466</v>
      </c>
      <c r="B786" s="30" t="s">
        <v>1467</v>
      </c>
      <c r="C786" s="32">
        <v>844.83</v>
      </c>
    </row>
    <row r="787" spans="1:3" ht="12" x14ac:dyDescent="0.2">
      <c r="A787" s="31" t="s">
        <v>1468</v>
      </c>
      <c r="B787" s="30" t="s">
        <v>1469</v>
      </c>
      <c r="C787" s="32">
        <v>13775</v>
      </c>
    </row>
    <row r="788" spans="1:3" ht="12" x14ac:dyDescent="0.2">
      <c r="A788" s="31" t="s">
        <v>1470</v>
      </c>
      <c r="B788" s="30" t="s">
        <v>1471</v>
      </c>
      <c r="C788" s="32">
        <v>4828.5</v>
      </c>
    </row>
    <row r="789" spans="1:3" ht="24" x14ac:dyDescent="0.2">
      <c r="A789" s="31" t="s">
        <v>1472</v>
      </c>
      <c r="B789" s="30" t="s">
        <v>1473</v>
      </c>
      <c r="C789" s="32">
        <v>1392</v>
      </c>
    </row>
    <row r="790" spans="1:3" ht="36" x14ac:dyDescent="0.2">
      <c r="A790" s="31" t="s">
        <v>1474</v>
      </c>
      <c r="B790" s="30" t="s">
        <v>1475</v>
      </c>
      <c r="C790" s="32">
        <v>1</v>
      </c>
    </row>
    <row r="791" spans="1:3" ht="24" x14ac:dyDescent="0.2">
      <c r="A791" s="31" t="s">
        <v>1476</v>
      </c>
      <c r="B791" s="30" t="s">
        <v>1477</v>
      </c>
      <c r="C791" s="32">
        <v>1</v>
      </c>
    </row>
    <row r="792" spans="1:3" ht="72" x14ac:dyDescent="0.2">
      <c r="A792" s="31" t="s">
        <v>1478</v>
      </c>
      <c r="B792" s="30" t="s">
        <v>1479</v>
      </c>
      <c r="C792" s="32">
        <v>1</v>
      </c>
    </row>
    <row r="793" spans="1:3" ht="24" x14ac:dyDescent="0.2">
      <c r="A793" s="31" t="s">
        <v>1480</v>
      </c>
      <c r="B793" s="30" t="s">
        <v>1481</v>
      </c>
      <c r="C793" s="32">
        <v>1</v>
      </c>
    </row>
    <row r="794" spans="1:3" ht="24" x14ac:dyDescent="0.2">
      <c r="A794" s="31" t="s">
        <v>1482</v>
      </c>
      <c r="B794" s="30" t="s">
        <v>1483</v>
      </c>
      <c r="C794" s="32">
        <v>12832.85</v>
      </c>
    </row>
    <row r="795" spans="1:3" ht="12" x14ac:dyDescent="0.2">
      <c r="A795" s="31" t="s">
        <v>1484</v>
      </c>
      <c r="B795" s="30" t="s">
        <v>1485</v>
      </c>
      <c r="C795" s="32">
        <v>1</v>
      </c>
    </row>
    <row r="796" spans="1:3" ht="24" x14ac:dyDescent="0.2">
      <c r="A796" s="31" t="s">
        <v>1486</v>
      </c>
      <c r="B796" s="30" t="s">
        <v>1487</v>
      </c>
      <c r="C796" s="32">
        <v>1</v>
      </c>
    </row>
    <row r="797" spans="1:3" ht="24" x14ac:dyDescent="0.2">
      <c r="A797" s="31" t="s">
        <v>1488</v>
      </c>
      <c r="B797" s="30" t="s">
        <v>1489</v>
      </c>
      <c r="C797" s="32">
        <v>1</v>
      </c>
    </row>
    <row r="798" spans="1:3" ht="24" x14ac:dyDescent="0.2">
      <c r="A798" s="31" t="s">
        <v>1490</v>
      </c>
      <c r="B798" s="30" t="s">
        <v>1491</v>
      </c>
      <c r="C798" s="32">
        <v>1</v>
      </c>
    </row>
    <row r="799" spans="1:3" ht="24" x14ac:dyDescent="0.2">
      <c r="A799" s="31" t="s">
        <v>1492</v>
      </c>
      <c r="B799" s="30" t="s">
        <v>1493</v>
      </c>
      <c r="C799" s="32">
        <v>1</v>
      </c>
    </row>
    <row r="800" spans="1:3" ht="60" x14ac:dyDescent="0.2">
      <c r="A800" s="31" t="s">
        <v>1494</v>
      </c>
      <c r="B800" s="30" t="s">
        <v>1495</v>
      </c>
      <c r="C800" s="32">
        <v>1</v>
      </c>
    </row>
    <row r="801" spans="1:3" ht="36" x14ac:dyDescent="0.2">
      <c r="A801" s="31" t="s">
        <v>1496</v>
      </c>
      <c r="B801" s="30" t="s">
        <v>1497</v>
      </c>
      <c r="C801" s="32">
        <v>2521.9899999999998</v>
      </c>
    </row>
    <row r="802" spans="1:3" ht="36" x14ac:dyDescent="0.2">
      <c r="A802" s="31" t="s">
        <v>1498</v>
      </c>
      <c r="B802" s="30" t="s">
        <v>1499</v>
      </c>
      <c r="C802" s="32">
        <v>14117.79</v>
      </c>
    </row>
    <row r="803" spans="1:3" ht="48" x14ac:dyDescent="0.2">
      <c r="A803" s="31" t="s">
        <v>1500</v>
      </c>
      <c r="B803" s="30" t="s">
        <v>1501</v>
      </c>
      <c r="C803" s="32">
        <v>1</v>
      </c>
    </row>
    <row r="804" spans="1:3" ht="36" x14ac:dyDescent="0.2">
      <c r="A804" s="31" t="s">
        <v>1502</v>
      </c>
      <c r="B804" s="30" t="s">
        <v>1503</v>
      </c>
      <c r="C804" s="32">
        <v>1949.21</v>
      </c>
    </row>
    <row r="805" spans="1:3" ht="12" x14ac:dyDescent="0.2">
      <c r="A805" s="31" t="s">
        <v>1504</v>
      </c>
      <c r="B805" s="30" t="s">
        <v>1505</v>
      </c>
      <c r="C805" s="32">
        <v>1959</v>
      </c>
    </row>
    <row r="806" spans="1:3" ht="12" x14ac:dyDescent="0.2">
      <c r="A806" s="31" t="s">
        <v>1506</v>
      </c>
      <c r="B806" s="30" t="s">
        <v>1507</v>
      </c>
      <c r="C806" s="32">
        <v>4999</v>
      </c>
    </row>
    <row r="807" spans="1:3" ht="48" x14ac:dyDescent="0.2">
      <c r="A807" s="31" t="s">
        <v>1508</v>
      </c>
      <c r="B807" s="30" t="s">
        <v>1509</v>
      </c>
      <c r="C807" s="32">
        <v>1599</v>
      </c>
    </row>
    <row r="808" spans="1:3" ht="132" x14ac:dyDescent="0.2">
      <c r="A808" s="31" t="s">
        <v>1510</v>
      </c>
      <c r="B808" s="30" t="s">
        <v>1511</v>
      </c>
      <c r="C808" s="32">
        <v>3999</v>
      </c>
    </row>
    <row r="809" spans="1:3" ht="84" x14ac:dyDescent="0.2">
      <c r="A809" s="31" t="s">
        <v>1512</v>
      </c>
      <c r="B809" s="30" t="s">
        <v>3928</v>
      </c>
      <c r="C809" s="32">
        <v>9990.52</v>
      </c>
    </row>
    <row r="810" spans="1:3" ht="24" x14ac:dyDescent="0.2">
      <c r="A810" s="31" t="s">
        <v>1513</v>
      </c>
      <c r="B810" s="30" t="s">
        <v>1514</v>
      </c>
      <c r="C810" s="32">
        <v>6755</v>
      </c>
    </row>
    <row r="811" spans="1:3" ht="12" x14ac:dyDescent="0.2">
      <c r="A811" s="31" t="s">
        <v>1515</v>
      </c>
      <c r="B811" s="30" t="s">
        <v>3929</v>
      </c>
      <c r="C811" s="32">
        <v>14707.96</v>
      </c>
    </row>
    <row r="812" spans="1:3" ht="24" x14ac:dyDescent="0.2">
      <c r="A812" s="31" t="s">
        <v>1516</v>
      </c>
      <c r="B812" s="30" t="s">
        <v>1517</v>
      </c>
      <c r="C812" s="32">
        <v>1</v>
      </c>
    </row>
    <row r="813" spans="1:3" ht="12" x14ac:dyDescent="0.2">
      <c r="A813" s="31" t="s">
        <v>280</v>
      </c>
      <c r="B813" s="30" t="s">
        <v>1517</v>
      </c>
      <c r="C813" s="32">
        <v>1</v>
      </c>
    </row>
    <row r="814" spans="1:3" ht="24" x14ac:dyDescent="0.2">
      <c r="A814" s="31" t="s">
        <v>1143</v>
      </c>
      <c r="B814" s="30" t="s">
        <v>1518</v>
      </c>
      <c r="C814" s="32">
        <v>1</v>
      </c>
    </row>
    <row r="815" spans="1:3" ht="12" x14ac:dyDescent="0.2">
      <c r="A815" s="31" t="s">
        <v>1519</v>
      </c>
      <c r="B815" s="30" t="s">
        <v>1520</v>
      </c>
      <c r="C815" s="32">
        <v>1</v>
      </c>
    </row>
    <row r="816" spans="1:3" ht="12" x14ac:dyDescent="0.2">
      <c r="A816" s="31" t="s">
        <v>1143</v>
      </c>
      <c r="B816" s="30" t="s">
        <v>1520</v>
      </c>
      <c r="C816" s="32">
        <v>1</v>
      </c>
    </row>
    <row r="817" spans="1:3" ht="12" x14ac:dyDescent="0.2">
      <c r="A817" s="31" t="s">
        <v>1521</v>
      </c>
      <c r="B817" s="30" t="s">
        <v>1520</v>
      </c>
      <c r="C817" s="32">
        <v>1</v>
      </c>
    </row>
    <row r="818" spans="1:3" ht="24" x14ac:dyDescent="0.2">
      <c r="A818" s="31" t="s">
        <v>1143</v>
      </c>
      <c r="B818" s="30" t="s">
        <v>1522</v>
      </c>
      <c r="C818" s="32">
        <v>1</v>
      </c>
    </row>
    <row r="819" spans="1:3" ht="48" x14ac:dyDescent="0.2">
      <c r="A819" s="31" t="s">
        <v>1523</v>
      </c>
      <c r="B819" s="30" t="s">
        <v>1524</v>
      </c>
      <c r="C819" s="32">
        <v>1</v>
      </c>
    </row>
    <row r="820" spans="1:3" ht="24" x14ac:dyDescent="0.2">
      <c r="A820" s="31" t="s">
        <v>1525</v>
      </c>
      <c r="B820" s="30" t="s">
        <v>1526</v>
      </c>
      <c r="C820" s="32">
        <v>1</v>
      </c>
    </row>
    <row r="821" spans="1:3" ht="24" x14ac:dyDescent="0.2">
      <c r="A821" s="31" t="s">
        <v>1527</v>
      </c>
      <c r="B821" s="30" t="s">
        <v>1528</v>
      </c>
      <c r="C821" s="32">
        <v>1</v>
      </c>
    </row>
    <row r="822" spans="1:3" ht="12" x14ac:dyDescent="0.2">
      <c r="A822" s="31" t="s">
        <v>1529</v>
      </c>
      <c r="B822" s="30" t="s">
        <v>1530</v>
      </c>
      <c r="C822" s="32">
        <v>1</v>
      </c>
    </row>
    <row r="823" spans="1:3" ht="12" x14ac:dyDescent="0.2">
      <c r="A823" s="31" t="s">
        <v>1531</v>
      </c>
      <c r="B823" s="30" t="s">
        <v>1532</v>
      </c>
      <c r="C823" s="32">
        <v>1</v>
      </c>
    </row>
    <row r="824" spans="1:3" ht="12" x14ac:dyDescent="0.2">
      <c r="A824" s="31" t="s">
        <v>1533</v>
      </c>
      <c r="B824" s="30" t="s">
        <v>1534</v>
      </c>
      <c r="C824" s="32">
        <v>1</v>
      </c>
    </row>
    <row r="825" spans="1:3" ht="12" x14ac:dyDescent="0.2">
      <c r="A825" s="31" t="s">
        <v>1535</v>
      </c>
      <c r="B825" s="30" t="s">
        <v>1536</v>
      </c>
      <c r="C825" s="32">
        <v>1</v>
      </c>
    </row>
    <row r="826" spans="1:3" ht="12" x14ac:dyDescent="0.2">
      <c r="A826" s="31" t="s">
        <v>1537</v>
      </c>
      <c r="B826" s="30" t="s">
        <v>1538</v>
      </c>
      <c r="C826" s="32">
        <v>1</v>
      </c>
    </row>
    <row r="827" spans="1:3" ht="12" x14ac:dyDescent="0.2">
      <c r="A827" s="31" t="s">
        <v>1539</v>
      </c>
      <c r="B827" s="30" t="s">
        <v>1540</v>
      </c>
      <c r="C827" s="32">
        <v>1</v>
      </c>
    </row>
    <row r="828" spans="1:3" ht="12" x14ac:dyDescent="0.2">
      <c r="A828" s="31" t="s">
        <v>1541</v>
      </c>
      <c r="B828" s="30" t="s">
        <v>1542</v>
      </c>
      <c r="C828" s="32">
        <v>1</v>
      </c>
    </row>
    <row r="829" spans="1:3" ht="12" x14ac:dyDescent="0.2">
      <c r="A829" s="31" t="s">
        <v>1543</v>
      </c>
      <c r="B829" s="30" t="s">
        <v>1542</v>
      </c>
      <c r="C829" s="32">
        <v>1</v>
      </c>
    </row>
    <row r="830" spans="1:3" ht="12" x14ac:dyDescent="0.2">
      <c r="A830" s="31" t="s">
        <v>1544</v>
      </c>
      <c r="B830" s="30" t="s">
        <v>1542</v>
      </c>
      <c r="C830" s="32">
        <v>1</v>
      </c>
    </row>
    <row r="831" spans="1:3" ht="12" x14ac:dyDescent="0.2">
      <c r="A831" s="31" t="s">
        <v>1545</v>
      </c>
      <c r="B831" s="30" t="s">
        <v>1542</v>
      </c>
      <c r="C831" s="32">
        <v>1</v>
      </c>
    </row>
    <row r="832" spans="1:3" ht="24" x14ac:dyDescent="0.2">
      <c r="A832" s="31" t="s">
        <v>1546</v>
      </c>
      <c r="B832" s="30" t="s">
        <v>1547</v>
      </c>
      <c r="C832" s="32">
        <v>1</v>
      </c>
    </row>
    <row r="833" spans="1:3" ht="24" x14ac:dyDescent="0.2">
      <c r="A833" s="31" t="s">
        <v>1548</v>
      </c>
      <c r="B833" s="30" t="s">
        <v>1547</v>
      </c>
      <c r="C833" s="32">
        <v>1</v>
      </c>
    </row>
    <row r="834" spans="1:3" ht="24" x14ac:dyDescent="0.2">
      <c r="A834" s="31" t="s">
        <v>1549</v>
      </c>
      <c r="B834" s="30" t="s">
        <v>1547</v>
      </c>
      <c r="C834" s="32">
        <v>1</v>
      </c>
    </row>
    <row r="835" spans="1:3" ht="24" x14ac:dyDescent="0.2">
      <c r="A835" s="31" t="s">
        <v>1550</v>
      </c>
      <c r="B835" s="30" t="s">
        <v>1547</v>
      </c>
      <c r="C835" s="32">
        <v>1</v>
      </c>
    </row>
    <row r="836" spans="1:3" ht="24" x14ac:dyDescent="0.2">
      <c r="A836" s="31" t="s">
        <v>1551</v>
      </c>
      <c r="B836" s="30" t="s">
        <v>1547</v>
      </c>
      <c r="C836" s="32">
        <v>1</v>
      </c>
    </row>
    <row r="837" spans="1:3" ht="24" x14ac:dyDescent="0.2">
      <c r="A837" s="31" t="s">
        <v>1552</v>
      </c>
      <c r="B837" s="30" t="s">
        <v>1547</v>
      </c>
      <c r="C837" s="32">
        <v>1</v>
      </c>
    </row>
    <row r="838" spans="1:3" ht="12" x14ac:dyDescent="0.2">
      <c r="A838" s="31" t="s">
        <v>1553</v>
      </c>
      <c r="B838" s="30" t="s">
        <v>1554</v>
      </c>
      <c r="C838" s="32">
        <v>1</v>
      </c>
    </row>
    <row r="839" spans="1:3" ht="12" x14ac:dyDescent="0.2">
      <c r="A839" s="31" t="s">
        <v>1555</v>
      </c>
      <c r="B839" s="30" t="s">
        <v>1554</v>
      </c>
      <c r="C839" s="32">
        <v>1</v>
      </c>
    </row>
    <row r="840" spans="1:3" ht="12" x14ac:dyDescent="0.2">
      <c r="A840" s="31" t="s">
        <v>1556</v>
      </c>
      <c r="B840" s="30" t="s">
        <v>1554</v>
      </c>
      <c r="C840" s="32">
        <v>1</v>
      </c>
    </row>
    <row r="841" spans="1:3" ht="12" x14ac:dyDescent="0.2">
      <c r="A841" s="31" t="s">
        <v>1557</v>
      </c>
      <c r="B841" s="30" t="s">
        <v>1554</v>
      </c>
      <c r="C841" s="32">
        <v>1</v>
      </c>
    </row>
    <row r="842" spans="1:3" ht="12" x14ac:dyDescent="0.2">
      <c r="A842" s="31" t="s">
        <v>1558</v>
      </c>
      <c r="B842" s="30" t="s">
        <v>1554</v>
      </c>
      <c r="C842" s="32">
        <v>1</v>
      </c>
    </row>
    <row r="843" spans="1:3" ht="12" x14ac:dyDescent="0.2">
      <c r="A843" s="31" t="s">
        <v>1559</v>
      </c>
      <c r="B843" s="30" t="s">
        <v>1554</v>
      </c>
      <c r="C843" s="32">
        <v>1</v>
      </c>
    </row>
    <row r="844" spans="1:3" ht="12" x14ac:dyDescent="0.2">
      <c r="A844" s="31" t="s">
        <v>1560</v>
      </c>
      <c r="B844" s="30" t="s">
        <v>1554</v>
      </c>
      <c r="C844" s="32">
        <v>1</v>
      </c>
    </row>
    <row r="845" spans="1:3" ht="12" x14ac:dyDescent="0.2">
      <c r="A845" s="31" t="s">
        <v>1561</v>
      </c>
      <c r="B845" s="30" t="s">
        <v>1554</v>
      </c>
      <c r="C845" s="32">
        <v>1</v>
      </c>
    </row>
    <row r="846" spans="1:3" ht="12" x14ac:dyDescent="0.2">
      <c r="A846" s="31" t="s">
        <v>1562</v>
      </c>
      <c r="B846" s="30" t="s">
        <v>1554</v>
      </c>
      <c r="C846" s="32">
        <v>1</v>
      </c>
    </row>
    <row r="847" spans="1:3" ht="12" x14ac:dyDescent="0.2">
      <c r="A847" s="31" t="s">
        <v>1563</v>
      </c>
      <c r="B847" s="30" t="s">
        <v>1554</v>
      </c>
      <c r="C847" s="32">
        <v>1</v>
      </c>
    </row>
    <row r="848" spans="1:3" ht="12" x14ac:dyDescent="0.2">
      <c r="A848" s="31" t="s">
        <v>1564</v>
      </c>
      <c r="B848" s="30" t="s">
        <v>1554</v>
      </c>
      <c r="C848" s="32">
        <v>1</v>
      </c>
    </row>
    <row r="849" spans="1:3" ht="12" x14ac:dyDescent="0.2">
      <c r="A849" s="31" t="s">
        <v>1565</v>
      </c>
      <c r="B849" s="30" t="s">
        <v>1554</v>
      </c>
      <c r="C849" s="32">
        <v>1</v>
      </c>
    </row>
    <row r="850" spans="1:3" ht="12" x14ac:dyDescent="0.2">
      <c r="A850" s="31" t="s">
        <v>1566</v>
      </c>
      <c r="B850" s="30" t="s">
        <v>1554</v>
      </c>
      <c r="C850" s="32">
        <v>1</v>
      </c>
    </row>
    <row r="851" spans="1:3" ht="12" x14ac:dyDescent="0.2">
      <c r="A851" s="31" t="s">
        <v>1567</v>
      </c>
      <c r="B851" s="30" t="s">
        <v>1554</v>
      </c>
      <c r="C851" s="32">
        <v>1</v>
      </c>
    </row>
    <row r="852" spans="1:3" ht="12" x14ac:dyDescent="0.2">
      <c r="A852" s="31" t="s">
        <v>1568</v>
      </c>
      <c r="B852" s="30" t="s">
        <v>1554</v>
      </c>
      <c r="C852" s="32">
        <v>1</v>
      </c>
    </row>
    <row r="853" spans="1:3" ht="12" x14ac:dyDescent="0.2">
      <c r="A853" s="31" t="s">
        <v>1569</v>
      </c>
      <c r="B853" s="30" t="s">
        <v>1554</v>
      </c>
      <c r="C853" s="32">
        <v>1</v>
      </c>
    </row>
    <row r="854" spans="1:3" ht="12" x14ac:dyDescent="0.2">
      <c r="A854" s="31" t="s">
        <v>1570</v>
      </c>
      <c r="B854" s="30" t="s">
        <v>1554</v>
      </c>
      <c r="C854" s="32">
        <v>1</v>
      </c>
    </row>
    <row r="855" spans="1:3" ht="12" x14ac:dyDescent="0.2">
      <c r="A855" s="31" t="s">
        <v>1571</v>
      </c>
      <c r="B855" s="30" t="s">
        <v>1554</v>
      </c>
      <c r="C855" s="32">
        <v>1</v>
      </c>
    </row>
    <row r="856" spans="1:3" ht="12" x14ac:dyDescent="0.2">
      <c r="A856" s="31" t="s">
        <v>1572</v>
      </c>
      <c r="B856" s="30" t="s">
        <v>1554</v>
      </c>
      <c r="C856" s="32">
        <v>1</v>
      </c>
    </row>
    <row r="857" spans="1:3" ht="12" x14ac:dyDescent="0.2">
      <c r="A857" s="31" t="s">
        <v>1573</v>
      </c>
      <c r="B857" s="30" t="s">
        <v>1554</v>
      </c>
      <c r="C857" s="32">
        <v>1</v>
      </c>
    </row>
    <row r="858" spans="1:3" ht="12" x14ac:dyDescent="0.2">
      <c r="A858" s="31" t="s">
        <v>1574</v>
      </c>
      <c r="B858" s="30" t="s">
        <v>1554</v>
      </c>
      <c r="C858" s="32">
        <v>1</v>
      </c>
    </row>
    <row r="859" spans="1:3" ht="12" x14ac:dyDescent="0.2">
      <c r="A859" s="31" t="s">
        <v>1575</v>
      </c>
      <c r="B859" s="30" t="s">
        <v>1554</v>
      </c>
      <c r="C859" s="32">
        <v>1</v>
      </c>
    </row>
    <row r="860" spans="1:3" ht="12" x14ac:dyDescent="0.2">
      <c r="A860" s="31" t="s">
        <v>1576</v>
      </c>
      <c r="B860" s="30" t="s">
        <v>1554</v>
      </c>
      <c r="C860" s="32">
        <v>1</v>
      </c>
    </row>
    <row r="861" spans="1:3" ht="12" x14ac:dyDescent="0.2">
      <c r="A861" s="31" t="s">
        <v>1577</v>
      </c>
      <c r="B861" s="30" t="s">
        <v>1554</v>
      </c>
      <c r="C861" s="32">
        <v>1</v>
      </c>
    </row>
    <row r="862" spans="1:3" ht="12" x14ac:dyDescent="0.2">
      <c r="A862" s="31" t="s">
        <v>1578</v>
      </c>
      <c r="B862" s="30" t="s">
        <v>1554</v>
      </c>
      <c r="C862" s="32">
        <v>1</v>
      </c>
    </row>
    <row r="863" spans="1:3" ht="12" x14ac:dyDescent="0.2">
      <c r="A863" s="31" t="s">
        <v>1579</v>
      </c>
      <c r="B863" s="30" t="s">
        <v>1554</v>
      </c>
      <c r="C863" s="32">
        <v>1</v>
      </c>
    </row>
    <row r="864" spans="1:3" ht="12" x14ac:dyDescent="0.2">
      <c r="A864" s="31" t="s">
        <v>1580</v>
      </c>
      <c r="B864" s="30" t="s">
        <v>1554</v>
      </c>
      <c r="C864" s="32">
        <v>1</v>
      </c>
    </row>
    <row r="865" spans="1:3" ht="12" x14ac:dyDescent="0.2">
      <c r="A865" s="31" t="s">
        <v>1581</v>
      </c>
      <c r="B865" s="30" t="s">
        <v>1554</v>
      </c>
      <c r="C865" s="32">
        <v>1</v>
      </c>
    </row>
    <row r="866" spans="1:3" ht="12" x14ac:dyDescent="0.2">
      <c r="A866" s="31" t="s">
        <v>1582</v>
      </c>
      <c r="B866" s="30" t="s">
        <v>1583</v>
      </c>
      <c r="C866" s="32">
        <v>1</v>
      </c>
    </row>
    <row r="867" spans="1:3" ht="12" x14ac:dyDescent="0.2">
      <c r="A867" s="31" t="s">
        <v>1584</v>
      </c>
      <c r="B867" s="30" t="s">
        <v>1585</v>
      </c>
      <c r="C867" s="32">
        <v>1</v>
      </c>
    </row>
    <row r="868" spans="1:3" ht="24" x14ac:dyDescent="0.2">
      <c r="A868" s="31" t="s">
        <v>1586</v>
      </c>
      <c r="B868" s="30" t="s">
        <v>1587</v>
      </c>
      <c r="C868" s="32">
        <v>1</v>
      </c>
    </row>
    <row r="869" spans="1:3" ht="12" x14ac:dyDescent="0.2">
      <c r="A869" s="31" t="s">
        <v>1588</v>
      </c>
      <c r="B869" s="30" t="s">
        <v>1589</v>
      </c>
      <c r="C869" s="32">
        <v>1</v>
      </c>
    </row>
    <row r="870" spans="1:3" ht="12" x14ac:dyDescent="0.2">
      <c r="A870" s="31" t="s">
        <v>1590</v>
      </c>
      <c r="B870" s="30" t="s">
        <v>1591</v>
      </c>
      <c r="C870" s="32">
        <v>1</v>
      </c>
    </row>
    <row r="871" spans="1:3" ht="12" x14ac:dyDescent="0.2">
      <c r="A871" s="31" t="s">
        <v>1592</v>
      </c>
      <c r="B871" s="30" t="s">
        <v>1593</v>
      </c>
      <c r="C871" s="32">
        <v>1</v>
      </c>
    </row>
    <row r="872" spans="1:3" ht="12" x14ac:dyDescent="0.2">
      <c r="A872" s="31" t="s">
        <v>1594</v>
      </c>
      <c r="B872" s="30" t="s">
        <v>1595</v>
      </c>
      <c r="C872" s="32">
        <v>1</v>
      </c>
    </row>
    <row r="873" spans="1:3" ht="12" x14ac:dyDescent="0.2">
      <c r="A873" s="31" t="s">
        <v>1596</v>
      </c>
      <c r="B873" s="30" t="s">
        <v>1597</v>
      </c>
      <c r="C873" s="32">
        <v>1</v>
      </c>
    </row>
    <row r="874" spans="1:3" ht="12" x14ac:dyDescent="0.2">
      <c r="A874" s="31" t="s">
        <v>1598</v>
      </c>
      <c r="B874" s="30" t="s">
        <v>1599</v>
      </c>
      <c r="C874" s="32">
        <v>1</v>
      </c>
    </row>
    <row r="875" spans="1:3" ht="12" x14ac:dyDescent="0.2">
      <c r="A875" s="31" t="s">
        <v>1600</v>
      </c>
      <c r="B875" s="30" t="s">
        <v>1601</v>
      </c>
      <c r="C875" s="32">
        <v>1</v>
      </c>
    </row>
    <row r="876" spans="1:3" ht="12" x14ac:dyDescent="0.2">
      <c r="A876" s="31" t="s">
        <v>1602</v>
      </c>
      <c r="B876" s="30" t="s">
        <v>1603</v>
      </c>
      <c r="C876" s="32">
        <v>1</v>
      </c>
    </row>
    <row r="877" spans="1:3" ht="12" x14ac:dyDescent="0.2">
      <c r="A877" s="31" t="s">
        <v>1604</v>
      </c>
      <c r="B877" s="30" t="s">
        <v>1605</v>
      </c>
      <c r="C877" s="32">
        <v>1</v>
      </c>
    </row>
    <row r="878" spans="1:3" ht="12" x14ac:dyDescent="0.2">
      <c r="A878" s="31" t="s">
        <v>1606</v>
      </c>
      <c r="B878" s="30" t="s">
        <v>1607</v>
      </c>
      <c r="C878" s="32">
        <v>1</v>
      </c>
    </row>
    <row r="879" spans="1:3" ht="12" x14ac:dyDescent="0.2">
      <c r="A879" s="31" t="s">
        <v>1608</v>
      </c>
      <c r="B879" s="30" t="s">
        <v>1609</v>
      </c>
      <c r="C879" s="32">
        <v>1</v>
      </c>
    </row>
    <row r="880" spans="1:3" ht="12" x14ac:dyDescent="0.2">
      <c r="A880" s="31" t="s">
        <v>1610</v>
      </c>
      <c r="B880" s="30" t="s">
        <v>1611</v>
      </c>
      <c r="C880" s="32">
        <v>1</v>
      </c>
    </row>
    <row r="881" spans="1:3" ht="12" x14ac:dyDescent="0.2">
      <c r="A881" s="31" t="s">
        <v>1612</v>
      </c>
      <c r="B881" s="30" t="s">
        <v>1613</v>
      </c>
      <c r="C881" s="32">
        <v>1</v>
      </c>
    </row>
    <row r="882" spans="1:3" ht="12" x14ac:dyDescent="0.2">
      <c r="A882" s="31" t="s">
        <v>1614</v>
      </c>
      <c r="B882" s="30" t="s">
        <v>1615</v>
      </c>
      <c r="C882" s="32">
        <v>1</v>
      </c>
    </row>
    <row r="883" spans="1:3" ht="12" x14ac:dyDescent="0.2">
      <c r="A883" s="31" t="s">
        <v>1616</v>
      </c>
      <c r="B883" s="30" t="s">
        <v>1617</v>
      </c>
      <c r="C883" s="32">
        <v>1</v>
      </c>
    </row>
    <row r="884" spans="1:3" ht="12" x14ac:dyDescent="0.2">
      <c r="A884" s="31" t="s">
        <v>1618</v>
      </c>
      <c r="B884" s="30" t="s">
        <v>1619</v>
      </c>
      <c r="C884" s="32">
        <v>1</v>
      </c>
    </row>
    <row r="885" spans="1:3" ht="24" x14ac:dyDescent="0.2">
      <c r="A885" s="31" t="s">
        <v>1620</v>
      </c>
      <c r="B885" s="30" t="s">
        <v>1621</v>
      </c>
      <c r="C885" s="32">
        <v>1</v>
      </c>
    </row>
    <row r="886" spans="1:3" ht="12" x14ac:dyDescent="0.2">
      <c r="A886" s="31" t="s">
        <v>1622</v>
      </c>
      <c r="B886" s="30" t="s">
        <v>1623</v>
      </c>
      <c r="C886" s="32">
        <v>1</v>
      </c>
    </row>
    <row r="887" spans="1:3" ht="12" x14ac:dyDescent="0.2">
      <c r="A887" s="31" t="s">
        <v>1624</v>
      </c>
      <c r="B887" s="30" t="s">
        <v>1625</v>
      </c>
      <c r="C887" s="32">
        <v>1</v>
      </c>
    </row>
    <row r="888" spans="1:3" ht="12" x14ac:dyDescent="0.2">
      <c r="A888" s="31" t="s">
        <v>1626</v>
      </c>
      <c r="B888" s="30" t="s">
        <v>1627</v>
      </c>
      <c r="C888" s="32">
        <v>1</v>
      </c>
    </row>
    <row r="889" spans="1:3" ht="12" x14ac:dyDescent="0.2">
      <c r="A889" s="31" t="s">
        <v>1628</v>
      </c>
      <c r="B889" s="30" t="s">
        <v>1629</v>
      </c>
      <c r="C889" s="32">
        <v>1</v>
      </c>
    </row>
    <row r="890" spans="1:3" ht="72" x14ac:dyDescent="0.2">
      <c r="A890" s="31" t="s">
        <v>1630</v>
      </c>
      <c r="B890" s="30" t="s">
        <v>1631</v>
      </c>
      <c r="C890" s="32">
        <v>1</v>
      </c>
    </row>
    <row r="891" spans="1:3" ht="24" x14ac:dyDescent="0.2">
      <c r="A891" s="31" t="s">
        <v>1632</v>
      </c>
      <c r="B891" s="30" t="s">
        <v>1633</v>
      </c>
      <c r="C891" s="32">
        <v>1</v>
      </c>
    </row>
    <row r="892" spans="1:3" ht="24" x14ac:dyDescent="0.2">
      <c r="A892" s="31" t="s">
        <v>1634</v>
      </c>
      <c r="B892" s="30" t="s">
        <v>1635</v>
      </c>
      <c r="C892" s="32">
        <v>1</v>
      </c>
    </row>
    <row r="893" spans="1:3" ht="120" x14ac:dyDescent="0.2">
      <c r="A893" s="31" t="s">
        <v>1636</v>
      </c>
      <c r="B893" s="30" t="s">
        <v>1637</v>
      </c>
      <c r="C893" s="32">
        <v>1</v>
      </c>
    </row>
    <row r="894" spans="1:3" ht="24" x14ac:dyDescent="0.2">
      <c r="A894" s="31" t="s">
        <v>1638</v>
      </c>
      <c r="B894" s="30" t="s">
        <v>1639</v>
      </c>
      <c r="C894" s="32">
        <v>1</v>
      </c>
    </row>
    <row r="895" spans="1:3" ht="12" x14ac:dyDescent="0.2">
      <c r="A895" s="31" t="s">
        <v>1640</v>
      </c>
      <c r="B895" s="30" t="s">
        <v>1641</v>
      </c>
      <c r="C895" s="32">
        <v>1</v>
      </c>
    </row>
    <row r="896" spans="1:3" ht="12" x14ac:dyDescent="0.2">
      <c r="A896" s="31" t="s">
        <v>1642</v>
      </c>
      <c r="B896" s="30" t="s">
        <v>1643</v>
      </c>
      <c r="C896" s="32">
        <v>1</v>
      </c>
    </row>
    <row r="897" spans="1:3" ht="12" x14ac:dyDescent="0.2">
      <c r="A897" s="31" t="s">
        <v>1644</v>
      </c>
      <c r="B897" s="30" t="s">
        <v>281</v>
      </c>
      <c r="C897" s="32">
        <v>1</v>
      </c>
    </row>
    <row r="898" spans="1:3" ht="12" x14ac:dyDescent="0.2">
      <c r="A898" s="31" t="s">
        <v>1645</v>
      </c>
      <c r="B898" s="30" t="s">
        <v>1646</v>
      </c>
      <c r="C898" s="32">
        <v>1</v>
      </c>
    </row>
    <row r="899" spans="1:3" ht="24" x14ac:dyDescent="0.2">
      <c r="A899" s="31" t="s">
        <v>1647</v>
      </c>
      <c r="B899" s="30" t="s">
        <v>1648</v>
      </c>
      <c r="C899" s="32">
        <v>1</v>
      </c>
    </row>
    <row r="900" spans="1:3" ht="24" x14ac:dyDescent="0.2">
      <c r="A900" s="31" t="s">
        <v>1649</v>
      </c>
      <c r="B900" s="30" t="s">
        <v>1648</v>
      </c>
      <c r="C900" s="32">
        <v>1</v>
      </c>
    </row>
    <row r="901" spans="1:3" ht="24" x14ac:dyDescent="0.2">
      <c r="A901" s="31" t="s">
        <v>1650</v>
      </c>
      <c r="B901" s="30" t="s">
        <v>1648</v>
      </c>
      <c r="C901" s="32">
        <v>1</v>
      </c>
    </row>
    <row r="902" spans="1:3" ht="24" x14ac:dyDescent="0.2">
      <c r="A902" s="31" t="s">
        <v>1651</v>
      </c>
      <c r="B902" s="30" t="s">
        <v>1648</v>
      </c>
      <c r="C902" s="32">
        <v>1</v>
      </c>
    </row>
    <row r="903" spans="1:3" ht="24" x14ac:dyDescent="0.2">
      <c r="A903" s="31" t="s">
        <v>1652</v>
      </c>
      <c r="B903" s="30" t="s">
        <v>1648</v>
      </c>
      <c r="C903" s="32">
        <v>1</v>
      </c>
    </row>
    <row r="904" spans="1:3" ht="24" x14ac:dyDescent="0.2">
      <c r="A904" s="31" t="s">
        <v>1653</v>
      </c>
      <c r="B904" s="30" t="s">
        <v>1648</v>
      </c>
      <c r="C904" s="32">
        <v>1</v>
      </c>
    </row>
    <row r="905" spans="1:3" ht="24" x14ac:dyDescent="0.2">
      <c r="A905" s="31" t="s">
        <v>1654</v>
      </c>
      <c r="B905" s="30" t="s">
        <v>1648</v>
      </c>
      <c r="C905" s="32">
        <v>1</v>
      </c>
    </row>
    <row r="906" spans="1:3" ht="24" x14ac:dyDescent="0.2">
      <c r="A906" s="31" t="s">
        <v>1655</v>
      </c>
      <c r="B906" s="30" t="s">
        <v>1648</v>
      </c>
      <c r="C906" s="32">
        <v>1</v>
      </c>
    </row>
    <row r="907" spans="1:3" ht="24" x14ac:dyDescent="0.2">
      <c r="A907" s="31" t="s">
        <v>1656</v>
      </c>
      <c r="B907" s="30" t="s">
        <v>1648</v>
      </c>
      <c r="C907" s="32">
        <v>1</v>
      </c>
    </row>
    <row r="908" spans="1:3" ht="24" x14ac:dyDescent="0.2">
      <c r="A908" s="31" t="s">
        <v>1657</v>
      </c>
      <c r="B908" s="30" t="s">
        <v>1648</v>
      </c>
      <c r="C908" s="32">
        <v>1</v>
      </c>
    </row>
    <row r="909" spans="1:3" ht="24" x14ac:dyDescent="0.2">
      <c r="A909" s="31" t="s">
        <v>1658</v>
      </c>
      <c r="B909" s="30" t="s">
        <v>1648</v>
      </c>
      <c r="C909" s="32">
        <v>1</v>
      </c>
    </row>
    <row r="910" spans="1:3" ht="24" x14ac:dyDescent="0.2">
      <c r="A910" s="31" t="s">
        <v>1659</v>
      </c>
      <c r="B910" s="30" t="s">
        <v>1648</v>
      </c>
      <c r="C910" s="32">
        <v>1</v>
      </c>
    </row>
    <row r="911" spans="1:3" ht="24" x14ac:dyDescent="0.2">
      <c r="A911" s="31" t="s">
        <v>1660</v>
      </c>
      <c r="B911" s="30" t="s">
        <v>1648</v>
      </c>
      <c r="C911" s="32">
        <v>1</v>
      </c>
    </row>
    <row r="912" spans="1:3" ht="24" x14ac:dyDescent="0.2">
      <c r="A912" s="31" t="s">
        <v>1661</v>
      </c>
      <c r="B912" s="30" t="s">
        <v>1662</v>
      </c>
      <c r="C912" s="32">
        <v>1</v>
      </c>
    </row>
    <row r="913" spans="1:3" ht="24" x14ac:dyDescent="0.2">
      <c r="A913" s="31" t="s">
        <v>1663</v>
      </c>
      <c r="B913" s="30" t="s">
        <v>1662</v>
      </c>
      <c r="C913" s="32">
        <v>1</v>
      </c>
    </row>
    <row r="914" spans="1:3" ht="24" x14ac:dyDescent="0.2">
      <c r="A914" s="31" t="s">
        <v>1664</v>
      </c>
      <c r="B914" s="30" t="s">
        <v>1662</v>
      </c>
      <c r="C914" s="32">
        <v>1</v>
      </c>
    </row>
    <row r="915" spans="1:3" ht="24" x14ac:dyDescent="0.2">
      <c r="A915" s="31" t="s">
        <v>1665</v>
      </c>
      <c r="B915" s="30" t="s">
        <v>1662</v>
      </c>
      <c r="C915" s="32">
        <v>1</v>
      </c>
    </row>
    <row r="916" spans="1:3" ht="24" x14ac:dyDescent="0.2">
      <c r="A916" s="31" t="s">
        <v>1666</v>
      </c>
      <c r="B916" s="30" t="s">
        <v>1662</v>
      </c>
      <c r="C916" s="32">
        <v>1</v>
      </c>
    </row>
    <row r="917" spans="1:3" ht="24" x14ac:dyDescent="0.2">
      <c r="A917" s="31" t="s">
        <v>1667</v>
      </c>
      <c r="B917" s="30" t="s">
        <v>1662</v>
      </c>
      <c r="C917" s="32">
        <v>1</v>
      </c>
    </row>
    <row r="918" spans="1:3" ht="24" x14ac:dyDescent="0.2">
      <c r="A918" s="31" t="s">
        <v>1668</v>
      </c>
      <c r="B918" s="30" t="s">
        <v>1662</v>
      </c>
      <c r="C918" s="32">
        <v>1</v>
      </c>
    </row>
    <row r="919" spans="1:3" ht="24" x14ac:dyDescent="0.2">
      <c r="A919" s="31" t="s">
        <v>1669</v>
      </c>
      <c r="B919" s="30" t="s">
        <v>1662</v>
      </c>
      <c r="C919" s="32">
        <v>1</v>
      </c>
    </row>
    <row r="920" spans="1:3" ht="24" x14ac:dyDescent="0.2">
      <c r="A920" s="31" t="s">
        <v>1670</v>
      </c>
      <c r="B920" s="30" t="s">
        <v>1662</v>
      </c>
      <c r="C920" s="32">
        <v>1</v>
      </c>
    </row>
    <row r="921" spans="1:3" ht="24" x14ac:dyDescent="0.2">
      <c r="A921" s="31" t="s">
        <v>1671</v>
      </c>
      <c r="B921" s="30" t="s">
        <v>1662</v>
      </c>
      <c r="C921" s="32">
        <v>1</v>
      </c>
    </row>
    <row r="922" spans="1:3" ht="24" x14ac:dyDescent="0.2">
      <c r="A922" s="31" t="s">
        <v>1672</v>
      </c>
      <c r="B922" s="30" t="s">
        <v>1662</v>
      </c>
      <c r="C922" s="32">
        <v>1</v>
      </c>
    </row>
    <row r="923" spans="1:3" ht="24" x14ac:dyDescent="0.2">
      <c r="A923" s="31" t="s">
        <v>1673</v>
      </c>
      <c r="B923" s="30" t="s">
        <v>1662</v>
      </c>
      <c r="C923" s="32">
        <v>1</v>
      </c>
    </row>
    <row r="924" spans="1:3" ht="24" x14ac:dyDescent="0.2">
      <c r="A924" s="31" t="s">
        <v>1674</v>
      </c>
      <c r="B924" s="30" t="s">
        <v>1662</v>
      </c>
      <c r="C924" s="32">
        <v>1</v>
      </c>
    </row>
    <row r="925" spans="1:3" ht="24" x14ac:dyDescent="0.2">
      <c r="A925" s="31" t="s">
        <v>1675</v>
      </c>
      <c r="B925" s="30" t="s">
        <v>1676</v>
      </c>
      <c r="C925" s="32">
        <v>1</v>
      </c>
    </row>
    <row r="926" spans="1:3" ht="24" x14ac:dyDescent="0.2">
      <c r="A926" s="31" t="s">
        <v>1677</v>
      </c>
      <c r="B926" s="30" t="s">
        <v>1676</v>
      </c>
      <c r="C926" s="32">
        <v>1</v>
      </c>
    </row>
    <row r="927" spans="1:3" ht="24" x14ac:dyDescent="0.2">
      <c r="A927" s="31" t="s">
        <v>1678</v>
      </c>
      <c r="B927" s="30" t="s">
        <v>1679</v>
      </c>
      <c r="C927" s="32">
        <v>1</v>
      </c>
    </row>
    <row r="928" spans="1:3" ht="24" x14ac:dyDescent="0.2">
      <c r="A928" s="31" t="s">
        <v>1680</v>
      </c>
      <c r="B928" s="30" t="s">
        <v>1679</v>
      </c>
      <c r="C928" s="32">
        <v>1</v>
      </c>
    </row>
    <row r="929" spans="1:3" ht="24" x14ac:dyDescent="0.2">
      <c r="A929" s="31" t="s">
        <v>1681</v>
      </c>
      <c r="B929" s="30" t="s">
        <v>1679</v>
      </c>
      <c r="C929" s="32">
        <v>1023.5</v>
      </c>
    </row>
    <row r="930" spans="1:3" ht="24" x14ac:dyDescent="0.2">
      <c r="A930" s="31" t="s">
        <v>1682</v>
      </c>
      <c r="B930" s="30" t="s">
        <v>1679</v>
      </c>
      <c r="C930" s="32">
        <v>1023.5</v>
      </c>
    </row>
    <row r="931" spans="1:3" ht="12" x14ac:dyDescent="0.2">
      <c r="A931" s="31" t="s">
        <v>1683</v>
      </c>
      <c r="B931" s="30" t="s">
        <v>1684</v>
      </c>
      <c r="C931" s="32">
        <v>1023.5</v>
      </c>
    </row>
    <row r="932" spans="1:3" ht="12" x14ac:dyDescent="0.2">
      <c r="A932" s="31" t="s">
        <v>1685</v>
      </c>
      <c r="B932" s="30" t="s">
        <v>1686</v>
      </c>
      <c r="C932" s="32">
        <v>1023.5</v>
      </c>
    </row>
    <row r="933" spans="1:3" ht="12" x14ac:dyDescent="0.2">
      <c r="A933" s="31" t="s">
        <v>1687</v>
      </c>
      <c r="B933" s="30" t="s">
        <v>1688</v>
      </c>
      <c r="C933" s="32">
        <v>1</v>
      </c>
    </row>
    <row r="934" spans="1:3" ht="12" x14ac:dyDescent="0.2">
      <c r="A934" s="31" t="s">
        <v>1689</v>
      </c>
      <c r="B934" s="30" t="s">
        <v>1690</v>
      </c>
      <c r="C934" s="32">
        <v>1</v>
      </c>
    </row>
    <row r="935" spans="1:3" ht="12" x14ac:dyDescent="0.2">
      <c r="A935" s="31" t="s">
        <v>1691</v>
      </c>
      <c r="B935" s="30" t="s">
        <v>1692</v>
      </c>
      <c r="C935" s="32">
        <v>1</v>
      </c>
    </row>
    <row r="936" spans="1:3" ht="12" x14ac:dyDescent="0.2">
      <c r="A936" s="31" t="s">
        <v>1693</v>
      </c>
      <c r="B936" s="30" t="s">
        <v>1694</v>
      </c>
      <c r="C936" s="32">
        <v>1</v>
      </c>
    </row>
    <row r="937" spans="1:3" ht="12" x14ac:dyDescent="0.2">
      <c r="A937" s="31" t="s">
        <v>1695</v>
      </c>
      <c r="B937" s="30" t="s">
        <v>1696</v>
      </c>
      <c r="C937" s="32">
        <v>1</v>
      </c>
    </row>
    <row r="938" spans="1:3" ht="12" x14ac:dyDescent="0.2">
      <c r="A938" s="31" t="s">
        <v>1697</v>
      </c>
      <c r="B938" s="30" t="s">
        <v>1698</v>
      </c>
      <c r="C938" s="32">
        <v>1</v>
      </c>
    </row>
    <row r="939" spans="1:3" ht="12" x14ac:dyDescent="0.2">
      <c r="A939" s="31" t="s">
        <v>1699</v>
      </c>
      <c r="B939" s="30" t="s">
        <v>1700</v>
      </c>
      <c r="C939" s="32">
        <v>1</v>
      </c>
    </row>
    <row r="940" spans="1:3" ht="12" x14ac:dyDescent="0.2">
      <c r="A940" s="31" t="s">
        <v>1701</v>
      </c>
      <c r="B940" s="30" t="s">
        <v>1702</v>
      </c>
      <c r="C940" s="32">
        <v>1</v>
      </c>
    </row>
    <row r="941" spans="1:3" ht="12" x14ac:dyDescent="0.2">
      <c r="A941" s="31" t="s">
        <v>1703</v>
      </c>
      <c r="B941" s="30" t="s">
        <v>1704</v>
      </c>
      <c r="C941" s="32">
        <v>1</v>
      </c>
    </row>
    <row r="942" spans="1:3" ht="12" x14ac:dyDescent="0.2">
      <c r="A942" s="31" t="s">
        <v>1705</v>
      </c>
      <c r="B942" s="30" t="s">
        <v>1706</v>
      </c>
      <c r="C942" s="32">
        <v>1</v>
      </c>
    </row>
    <row r="943" spans="1:3" ht="12" x14ac:dyDescent="0.2">
      <c r="A943" s="31" t="s">
        <v>1707</v>
      </c>
      <c r="B943" s="30" t="s">
        <v>1708</v>
      </c>
      <c r="C943" s="32">
        <v>1</v>
      </c>
    </row>
    <row r="944" spans="1:3" ht="12" x14ac:dyDescent="0.2">
      <c r="A944" s="31" t="s">
        <v>1709</v>
      </c>
      <c r="B944" s="30" t="s">
        <v>1710</v>
      </c>
      <c r="C944" s="32">
        <v>1</v>
      </c>
    </row>
    <row r="945" spans="1:3" ht="12" x14ac:dyDescent="0.2">
      <c r="A945" s="31" t="s">
        <v>1711</v>
      </c>
      <c r="B945" s="30" t="s">
        <v>1712</v>
      </c>
      <c r="C945" s="32">
        <v>1</v>
      </c>
    </row>
    <row r="946" spans="1:3" ht="12" x14ac:dyDescent="0.2">
      <c r="A946" s="31" t="s">
        <v>1713</v>
      </c>
      <c r="B946" s="30" t="s">
        <v>1714</v>
      </c>
      <c r="C946" s="32">
        <v>1</v>
      </c>
    </row>
    <row r="947" spans="1:3" ht="12" x14ac:dyDescent="0.2">
      <c r="A947" s="31" t="s">
        <v>1715</v>
      </c>
      <c r="B947" s="30" t="s">
        <v>1716</v>
      </c>
      <c r="C947" s="32">
        <v>1</v>
      </c>
    </row>
    <row r="948" spans="1:3" ht="24" x14ac:dyDescent="0.2">
      <c r="A948" s="31" t="s">
        <v>1717</v>
      </c>
      <c r="B948" s="30" t="s">
        <v>1718</v>
      </c>
      <c r="C948" s="32">
        <v>1</v>
      </c>
    </row>
    <row r="949" spans="1:3" ht="24" x14ac:dyDescent="0.2">
      <c r="A949" s="31" t="s">
        <v>1719</v>
      </c>
      <c r="B949" s="30" t="s">
        <v>1720</v>
      </c>
      <c r="C949" s="32">
        <v>1</v>
      </c>
    </row>
    <row r="950" spans="1:3" ht="24" x14ac:dyDescent="0.2">
      <c r="A950" s="31" t="s">
        <v>1721</v>
      </c>
      <c r="B950" s="30" t="s">
        <v>1722</v>
      </c>
      <c r="C950" s="32">
        <v>1</v>
      </c>
    </row>
    <row r="951" spans="1:3" ht="24" x14ac:dyDescent="0.2">
      <c r="A951" s="31" t="s">
        <v>1723</v>
      </c>
      <c r="B951" s="30" t="s">
        <v>1724</v>
      </c>
      <c r="C951" s="32">
        <v>1</v>
      </c>
    </row>
    <row r="952" spans="1:3" ht="24" x14ac:dyDescent="0.2">
      <c r="A952" s="31" t="s">
        <v>1725</v>
      </c>
      <c r="B952" s="30" t="s">
        <v>1726</v>
      </c>
      <c r="C952" s="32">
        <v>1</v>
      </c>
    </row>
    <row r="953" spans="1:3" ht="24" x14ac:dyDescent="0.2">
      <c r="A953" s="31" t="s">
        <v>1727</v>
      </c>
      <c r="B953" s="30" t="s">
        <v>1728</v>
      </c>
      <c r="C953" s="32">
        <v>1</v>
      </c>
    </row>
    <row r="954" spans="1:3" ht="24" x14ac:dyDescent="0.2">
      <c r="A954" s="31" t="s">
        <v>1729</v>
      </c>
      <c r="B954" s="30" t="s">
        <v>1730</v>
      </c>
      <c r="C954" s="32">
        <v>1</v>
      </c>
    </row>
    <row r="955" spans="1:3" ht="24" x14ac:dyDescent="0.2">
      <c r="A955" s="31" t="s">
        <v>1731</v>
      </c>
      <c r="B955" s="30" t="s">
        <v>1732</v>
      </c>
      <c r="C955" s="32">
        <v>1</v>
      </c>
    </row>
    <row r="956" spans="1:3" ht="24" x14ac:dyDescent="0.2">
      <c r="A956" s="31" t="s">
        <v>1733</v>
      </c>
      <c r="B956" s="30" t="s">
        <v>1734</v>
      </c>
      <c r="C956" s="32">
        <v>1</v>
      </c>
    </row>
    <row r="957" spans="1:3" ht="24" x14ac:dyDescent="0.2">
      <c r="A957" s="31" t="s">
        <v>1735</v>
      </c>
      <c r="B957" s="30" t="s">
        <v>1736</v>
      </c>
      <c r="C957" s="32">
        <v>1</v>
      </c>
    </row>
    <row r="958" spans="1:3" ht="24" x14ac:dyDescent="0.2">
      <c r="A958" s="31" t="s">
        <v>1737</v>
      </c>
      <c r="B958" s="30" t="s">
        <v>1738</v>
      </c>
      <c r="C958" s="32">
        <v>1</v>
      </c>
    </row>
    <row r="959" spans="1:3" ht="12" x14ac:dyDescent="0.2">
      <c r="A959" s="31" t="s">
        <v>1739</v>
      </c>
      <c r="B959" s="30" t="s">
        <v>1740</v>
      </c>
      <c r="C959" s="32">
        <v>1</v>
      </c>
    </row>
    <row r="960" spans="1:3" ht="12" x14ac:dyDescent="0.2">
      <c r="A960" s="31" t="s">
        <v>1741</v>
      </c>
      <c r="B960" s="30" t="s">
        <v>1740</v>
      </c>
      <c r="C960" s="32">
        <v>1</v>
      </c>
    </row>
    <row r="961" spans="1:3" ht="12" x14ac:dyDescent="0.2">
      <c r="A961" s="31" t="s">
        <v>1742</v>
      </c>
      <c r="B961" s="30" t="s">
        <v>1740</v>
      </c>
      <c r="C961" s="32">
        <v>1</v>
      </c>
    </row>
    <row r="962" spans="1:3" ht="12" x14ac:dyDescent="0.2">
      <c r="A962" s="31" t="s">
        <v>1743</v>
      </c>
      <c r="B962" s="30" t="s">
        <v>1740</v>
      </c>
      <c r="C962" s="32">
        <v>1</v>
      </c>
    </row>
    <row r="963" spans="1:3" ht="12" x14ac:dyDescent="0.2">
      <c r="A963" s="31" t="s">
        <v>1744</v>
      </c>
      <c r="B963" s="30" t="s">
        <v>1745</v>
      </c>
      <c r="C963" s="32">
        <v>1</v>
      </c>
    </row>
    <row r="964" spans="1:3" ht="24" x14ac:dyDescent="0.2">
      <c r="A964" s="31" t="s">
        <v>1746</v>
      </c>
      <c r="B964" s="30" t="s">
        <v>1747</v>
      </c>
      <c r="C964" s="32">
        <v>1</v>
      </c>
    </row>
    <row r="965" spans="1:3" ht="24" x14ac:dyDescent="0.2">
      <c r="A965" s="31" t="s">
        <v>1748</v>
      </c>
      <c r="B965" s="30" t="s">
        <v>1749</v>
      </c>
      <c r="C965" s="32">
        <v>1</v>
      </c>
    </row>
    <row r="966" spans="1:3" ht="12" x14ac:dyDescent="0.2">
      <c r="A966" s="31" t="s">
        <v>1750</v>
      </c>
      <c r="B966" s="30" t="s">
        <v>1751</v>
      </c>
      <c r="C966" s="32">
        <v>1</v>
      </c>
    </row>
    <row r="967" spans="1:3" ht="12" x14ac:dyDescent="0.2">
      <c r="A967" s="31" t="s">
        <v>1752</v>
      </c>
      <c r="B967" s="30" t="s">
        <v>1753</v>
      </c>
      <c r="C967" s="32">
        <v>1</v>
      </c>
    </row>
    <row r="968" spans="1:3" ht="24" x14ac:dyDescent="0.2">
      <c r="A968" s="31" t="s">
        <v>1754</v>
      </c>
      <c r="B968" s="30" t="s">
        <v>1755</v>
      </c>
      <c r="C968" s="32">
        <v>1</v>
      </c>
    </row>
    <row r="969" spans="1:3" ht="24" x14ac:dyDescent="0.2">
      <c r="A969" s="31" t="s">
        <v>1756</v>
      </c>
      <c r="B969" s="30" t="s">
        <v>1757</v>
      </c>
      <c r="C969" s="32">
        <v>1</v>
      </c>
    </row>
    <row r="970" spans="1:3" ht="24" x14ac:dyDescent="0.2">
      <c r="A970" s="31" t="s">
        <v>1758</v>
      </c>
      <c r="B970" s="30" t="s">
        <v>1759</v>
      </c>
      <c r="C970" s="32">
        <v>1</v>
      </c>
    </row>
    <row r="971" spans="1:3" ht="12" x14ac:dyDescent="0.2">
      <c r="A971" s="31" t="s">
        <v>1760</v>
      </c>
      <c r="B971" s="30" t="s">
        <v>1761</v>
      </c>
      <c r="C971" s="32">
        <v>1</v>
      </c>
    </row>
    <row r="972" spans="1:3" ht="12" x14ac:dyDescent="0.2">
      <c r="A972" s="31" t="s">
        <v>1762</v>
      </c>
      <c r="B972" s="30" t="s">
        <v>1763</v>
      </c>
      <c r="C972" s="32">
        <v>1</v>
      </c>
    </row>
    <row r="973" spans="1:3" ht="12" x14ac:dyDescent="0.2">
      <c r="A973" s="31" t="s">
        <v>1764</v>
      </c>
      <c r="B973" s="30" t="s">
        <v>1763</v>
      </c>
      <c r="C973" s="32">
        <v>1</v>
      </c>
    </row>
    <row r="974" spans="1:3" ht="12" x14ac:dyDescent="0.2">
      <c r="A974" s="31" t="s">
        <v>1765</v>
      </c>
      <c r="B974" s="30" t="s">
        <v>1766</v>
      </c>
      <c r="C974" s="32">
        <v>1</v>
      </c>
    </row>
    <row r="975" spans="1:3" ht="12" x14ac:dyDescent="0.2">
      <c r="A975" s="31" t="s">
        <v>1767</v>
      </c>
      <c r="B975" s="30" t="s">
        <v>1768</v>
      </c>
      <c r="C975" s="32">
        <v>1</v>
      </c>
    </row>
    <row r="976" spans="1:3" ht="12" x14ac:dyDescent="0.2">
      <c r="A976" s="31" t="s">
        <v>1769</v>
      </c>
      <c r="B976" s="30" t="s">
        <v>1770</v>
      </c>
      <c r="C976" s="32">
        <v>1</v>
      </c>
    </row>
    <row r="977" spans="1:3" ht="12" x14ac:dyDescent="0.2">
      <c r="A977" s="31" t="s">
        <v>1771</v>
      </c>
      <c r="B977" s="30" t="s">
        <v>1772</v>
      </c>
      <c r="C977" s="32">
        <v>3967.5</v>
      </c>
    </row>
    <row r="978" spans="1:3" ht="12" x14ac:dyDescent="0.2">
      <c r="A978" s="31" t="s">
        <v>1773</v>
      </c>
      <c r="B978" s="30" t="s">
        <v>1774</v>
      </c>
      <c r="C978" s="32">
        <v>3967.5</v>
      </c>
    </row>
    <row r="979" spans="1:3" ht="12" x14ac:dyDescent="0.2">
      <c r="A979" s="31" t="s">
        <v>1775</v>
      </c>
      <c r="B979" s="30" t="s">
        <v>1776</v>
      </c>
      <c r="C979" s="32">
        <v>3967.5</v>
      </c>
    </row>
    <row r="980" spans="1:3" ht="12" x14ac:dyDescent="0.2">
      <c r="A980" s="31" t="s">
        <v>1777</v>
      </c>
      <c r="B980" s="30" t="s">
        <v>1778</v>
      </c>
      <c r="C980" s="32">
        <v>3967.5</v>
      </c>
    </row>
    <row r="981" spans="1:3" ht="12" x14ac:dyDescent="0.2">
      <c r="A981" s="31" t="s">
        <v>1779</v>
      </c>
      <c r="B981" s="30" t="s">
        <v>1780</v>
      </c>
      <c r="C981" s="32">
        <v>1</v>
      </c>
    </row>
    <row r="982" spans="1:3" ht="12" x14ac:dyDescent="0.2">
      <c r="A982" s="31" t="s">
        <v>1781</v>
      </c>
      <c r="B982" s="30" t="s">
        <v>1782</v>
      </c>
      <c r="C982" s="32">
        <v>1</v>
      </c>
    </row>
    <row r="983" spans="1:3" ht="12" x14ac:dyDescent="0.2">
      <c r="A983" s="31" t="s">
        <v>1783</v>
      </c>
      <c r="B983" s="30" t="s">
        <v>1784</v>
      </c>
      <c r="C983" s="32">
        <v>1</v>
      </c>
    </row>
    <row r="984" spans="1:3" ht="12" x14ac:dyDescent="0.2">
      <c r="A984" s="31" t="s">
        <v>1785</v>
      </c>
      <c r="B984" s="30" t="s">
        <v>1786</v>
      </c>
      <c r="C984" s="32">
        <v>3967.5</v>
      </c>
    </row>
    <row r="985" spans="1:3" ht="12" x14ac:dyDescent="0.2">
      <c r="A985" s="31" t="s">
        <v>1787</v>
      </c>
      <c r="B985" s="30" t="s">
        <v>1788</v>
      </c>
      <c r="C985" s="32">
        <v>1</v>
      </c>
    </row>
    <row r="986" spans="1:3" ht="12" x14ac:dyDescent="0.2">
      <c r="A986" s="31" t="s">
        <v>1789</v>
      </c>
      <c r="B986" s="30" t="s">
        <v>1790</v>
      </c>
      <c r="C986" s="32">
        <v>2949.75</v>
      </c>
    </row>
    <row r="987" spans="1:3" ht="12" x14ac:dyDescent="0.2">
      <c r="A987" s="31" t="s">
        <v>1791</v>
      </c>
      <c r="B987" s="30" t="s">
        <v>1792</v>
      </c>
      <c r="C987" s="32">
        <v>3967.5</v>
      </c>
    </row>
    <row r="988" spans="1:3" ht="12" x14ac:dyDescent="0.2">
      <c r="A988" s="31" t="s">
        <v>1793</v>
      </c>
      <c r="B988" s="30" t="s">
        <v>1794</v>
      </c>
      <c r="C988" s="32">
        <v>3967.5</v>
      </c>
    </row>
    <row r="989" spans="1:3" ht="12" x14ac:dyDescent="0.2">
      <c r="A989" s="31" t="s">
        <v>1795</v>
      </c>
      <c r="B989" s="30" t="s">
        <v>1796</v>
      </c>
      <c r="C989" s="32">
        <v>3967.5</v>
      </c>
    </row>
    <row r="990" spans="1:3" ht="12" x14ac:dyDescent="0.2">
      <c r="A990" s="31" t="s">
        <v>1797</v>
      </c>
      <c r="B990" s="30" t="s">
        <v>1798</v>
      </c>
      <c r="C990" s="32">
        <v>3967.5</v>
      </c>
    </row>
    <row r="991" spans="1:3" ht="12" x14ac:dyDescent="0.2">
      <c r="A991" s="31" t="s">
        <v>1799</v>
      </c>
      <c r="B991" s="30" t="s">
        <v>1800</v>
      </c>
      <c r="C991" s="32">
        <v>3967.5</v>
      </c>
    </row>
    <row r="992" spans="1:3" ht="12" x14ac:dyDescent="0.2">
      <c r="A992" s="31" t="s">
        <v>1801</v>
      </c>
      <c r="B992" s="30" t="s">
        <v>1802</v>
      </c>
      <c r="C992" s="32">
        <v>3967.5</v>
      </c>
    </row>
    <row r="993" spans="1:3" ht="12" x14ac:dyDescent="0.2">
      <c r="A993" s="31" t="s">
        <v>1803</v>
      </c>
      <c r="B993" s="30" t="s">
        <v>1804</v>
      </c>
      <c r="C993" s="32">
        <v>1</v>
      </c>
    </row>
    <row r="994" spans="1:3" ht="12" x14ac:dyDescent="0.2">
      <c r="A994" s="31" t="s">
        <v>1805</v>
      </c>
      <c r="B994" s="30" t="s">
        <v>1806</v>
      </c>
      <c r="C994" s="32">
        <v>1</v>
      </c>
    </row>
    <row r="995" spans="1:3" ht="12" x14ac:dyDescent="0.2">
      <c r="A995" s="31" t="s">
        <v>1807</v>
      </c>
      <c r="B995" s="30" t="s">
        <v>1808</v>
      </c>
      <c r="C995" s="32">
        <v>1</v>
      </c>
    </row>
    <row r="996" spans="1:3" ht="12" x14ac:dyDescent="0.2">
      <c r="A996" s="31" t="s">
        <v>1809</v>
      </c>
      <c r="B996" s="30" t="s">
        <v>1810</v>
      </c>
      <c r="C996" s="32">
        <v>1</v>
      </c>
    </row>
    <row r="997" spans="1:3" ht="12" x14ac:dyDescent="0.2">
      <c r="A997" s="31" t="s">
        <v>1811</v>
      </c>
      <c r="B997" s="30" t="s">
        <v>1812</v>
      </c>
      <c r="C997" s="32">
        <v>1</v>
      </c>
    </row>
    <row r="998" spans="1:3" ht="12" x14ac:dyDescent="0.2">
      <c r="A998" s="31" t="s">
        <v>1813</v>
      </c>
      <c r="B998" s="30" t="s">
        <v>1814</v>
      </c>
      <c r="C998" s="32">
        <v>1</v>
      </c>
    </row>
    <row r="999" spans="1:3" ht="12" x14ac:dyDescent="0.2">
      <c r="A999" s="31" t="s">
        <v>1815</v>
      </c>
      <c r="B999" s="30" t="s">
        <v>1816</v>
      </c>
      <c r="C999" s="32">
        <v>1</v>
      </c>
    </row>
    <row r="1000" spans="1:3" ht="24" x14ac:dyDescent="0.2">
      <c r="A1000" s="31" t="s">
        <v>1817</v>
      </c>
      <c r="B1000" s="30" t="s">
        <v>1818</v>
      </c>
      <c r="C1000" s="32">
        <v>1</v>
      </c>
    </row>
    <row r="1001" spans="1:3" ht="24" x14ac:dyDescent="0.2">
      <c r="A1001" s="31" t="s">
        <v>1819</v>
      </c>
      <c r="B1001" s="30" t="s">
        <v>1818</v>
      </c>
      <c r="C1001" s="32">
        <v>1</v>
      </c>
    </row>
    <row r="1002" spans="1:3" ht="24" x14ac:dyDescent="0.2">
      <c r="A1002" s="31" t="s">
        <v>1820</v>
      </c>
      <c r="B1002" s="30" t="s">
        <v>1818</v>
      </c>
      <c r="C1002" s="32">
        <v>1</v>
      </c>
    </row>
    <row r="1003" spans="1:3" ht="24" x14ac:dyDescent="0.2">
      <c r="A1003" s="31" t="s">
        <v>1821</v>
      </c>
      <c r="B1003" s="30" t="s">
        <v>1818</v>
      </c>
      <c r="C1003" s="32">
        <v>1</v>
      </c>
    </row>
    <row r="1004" spans="1:3" ht="12" x14ac:dyDescent="0.2">
      <c r="A1004" s="31" t="s">
        <v>1822</v>
      </c>
      <c r="B1004" s="30" t="s">
        <v>1823</v>
      </c>
      <c r="C1004" s="32">
        <v>1</v>
      </c>
    </row>
    <row r="1005" spans="1:3" ht="24" x14ac:dyDescent="0.2">
      <c r="A1005" s="31" t="s">
        <v>1824</v>
      </c>
      <c r="B1005" s="30" t="s">
        <v>1825</v>
      </c>
      <c r="C1005" s="32">
        <v>1</v>
      </c>
    </row>
    <row r="1006" spans="1:3" ht="12" x14ac:dyDescent="0.2">
      <c r="A1006" s="31" t="s">
        <v>1826</v>
      </c>
      <c r="B1006" s="30" t="s">
        <v>612</v>
      </c>
      <c r="C1006" s="32">
        <v>1</v>
      </c>
    </row>
    <row r="1007" spans="1:3" ht="12" x14ac:dyDescent="0.2">
      <c r="A1007" s="31" t="s">
        <v>1827</v>
      </c>
      <c r="B1007" s="30" t="s">
        <v>1828</v>
      </c>
      <c r="C1007" s="32">
        <v>1552.5</v>
      </c>
    </row>
    <row r="1008" spans="1:3" ht="12" x14ac:dyDescent="0.2">
      <c r="A1008" s="31" t="s">
        <v>1829</v>
      </c>
      <c r="B1008" s="30" t="s">
        <v>1830</v>
      </c>
      <c r="C1008" s="32">
        <v>1</v>
      </c>
    </row>
    <row r="1009" spans="1:3" ht="12" x14ac:dyDescent="0.2">
      <c r="A1009" s="31" t="s">
        <v>1831</v>
      </c>
      <c r="B1009" s="30" t="s">
        <v>1832</v>
      </c>
      <c r="C1009" s="32">
        <v>1</v>
      </c>
    </row>
    <row r="1010" spans="1:3" ht="12" x14ac:dyDescent="0.2">
      <c r="A1010" s="31" t="s">
        <v>1833</v>
      </c>
      <c r="B1010" s="30" t="s">
        <v>1834</v>
      </c>
      <c r="C1010" s="32">
        <v>1</v>
      </c>
    </row>
    <row r="1011" spans="1:3" ht="12" x14ac:dyDescent="0.2">
      <c r="A1011" s="31" t="s">
        <v>1835</v>
      </c>
      <c r="B1011" s="30" t="s">
        <v>1836</v>
      </c>
      <c r="C1011" s="32">
        <v>1</v>
      </c>
    </row>
    <row r="1012" spans="1:3" ht="12" x14ac:dyDescent="0.2">
      <c r="A1012" s="31" t="s">
        <v>1837</v>
      </c>
      <c r="B1012" s="30" t="s">
        <v>1838</v>
      </c>
      <c r="C1012" s="32">
        <v>1</v>
      </c>
    </row>
    <row r="1013" spans="1:3" ht="12" x14ac:dyDescent="0.2">
      <c r="A1013" s="31" t="s">
        <v>1839</v>
      </c>
      <c r="B1013" s="30" t="s">
        <v>1840</v>
      </c>
      <c r="C1013" s="32">
        <v>4830</v>
      </c>
    </row>
    <row r="1014" spans="1:3" ht="12" x14ac:dyDescent="0.2">
      <c r="A1014" s="31" t="s">
        <v>1841</v>
      </c>
      <c r="B1014" s="30" t="s">
        <v>1842</v>
      </c>
      <c r="C1014" s="32">
        <v>4830</v>
      </c>
    </row>
    <row r="1015" spans="1:3" ht="12" x14ac:dyDescent="0.2">
      <c r="A1015" s="31" t="s">
        <v>1843</v>
      </c>
      <c r="B1015" s="30" t="s">
        <v>1844</v>
      </c>
      <c r="C1015" s="32">
        <v>4830</v>
      </c>
    </row>
    <row r="1016" spans="1:3" ht="12" x14ac:dyDescent="0.2">
      <c r="A1016" s="31" t="s">
        <v>1845</v>
      </c>
      <c r="B1016" s="30" t="s">
        <v>1846</v>
      </c>
      <c r="C1016" s="32">
        <v>4830</v>
      </c>
    </row>
    <row r="1017" spans="1:3" ht="12" x14ac:dyDescent="0.2">
      <c r="A1017" s="31" t="s">
        <v>1847</v>
      </c>
      <c r="B1017" s="30" t="s">
        <v>1848</v>
      </c>
      <c r="C1017" s="32">
        <v>4830</v>
      </c>
    </row>
    <row r="1018" spans="1:3" ht="12" x14ac:dyDescent="0.2">
      <c r="A1018" s="31" t="s">
        <v>1849</v>
      </c>
      <c r="B1018" s="30" t="s">
        <v>1850</v>
      </c>
      <c r="C1018" s="32">
        <v>4830</v>
      </c>
    </row>
    <row r="1019" spans="1:3" ht="12" x14ac:dyDescent="0.2">
      <c r="A1019" s="31" t="s">
        <v>1851</v>
      </c>
      <c r="B1019" s="30" t="s">
        <v>1852</v>
      </c>
      <c r="C1019" s="32">
        <v>4830</v>
      </c>
    </row>
    <row r="1020" spans="1:3" ht="24" x14ac:dyDescent="0.2">
      <c r="A1020" s="31" t="s">
        <v>1853</v>
      </c>
      <c r="B1020" s="30" t="s">
        <v>1854</v>
      </c>
      <c r="C1020" s="32">
        <v>4830</v>
      </c>
    </row>
    <row r="1021" spans="1:3" ht="120" x14ac:dyDescent="0.2">
      <c r="A1021" s="31" t="s">
        <v>1855</v>
      </c>
      <c r="B1021" s="30" t="s">
        <v>1856</v>
      </c>
      <c r="C1021" s="32">
        <v>4830</v>
      </c>
    </row>
    <row r="1022" spans="1:3" ht="12" x14ac:dyDescent="0.2">
      <c r="A1022" s="31" t="s">
        <v>1857</v>
      </c>
      <c r="B1022" s="30" t="s">
        <v>1858</v>
      </c>
      <c r="C1022" s="32">
        <v>1597</v>
      </c>
    </row>
    <row r="1023" spans="1:3" ht="12" x14ac:dyDescent="0.2">
      <c r="A1023" s="31" t="s">
        <v>1859</v>
      </c>
      <c r="B1023" s="30" t="s">
        <v>1858</v>
      </c>
      <c r="C1023" s="32">
        <v>10367.99</v>
      </c>
    </row>
    <row r="1024" spans="1:3" ht="24" x14ac:dyDescent="0.2">
      <c r="A1024" s="31" t="s">
        <v>1860</v>
      </c>
      <c r="B1024" s="30" t="s">
        <v>1861</v>
      </c>
      <c r="C1024" s="32">
        <v>580.53</v>
      </c>
    </row>
    <row r="1025" spans="1:3" ht="12" x14ac:dyDescent="0.2">
      <c r="A1025" s="31" t="s">
        <v>1862</v>
      </c>
      <c r="B1025" s="30" t="s">
        <v>1863</v>
      </c>
      <c r="C1025" s="32">
        <v>580.53</v>
      </c>
    </row>
    <row r="1026" spans="1:3" ht="12" x14ac:dyDescent="0.2">
      <c r="A1026" s="31" t="s">
        <v>1864</v>
      </c>
      <c r="B1026" s="30" t="s">
        <v>1865</v>
      </c>
      <c r="C1026" s="32">
        <v>0.01</v>
      </c>
    </row>
    <row r="1027" spans="1:3" ht="12" x14ac:dyDescent="0.2">
      <c r="A1027" s="31" t="s">
        <v>1866</v>
      </c>
      <c r="B1027" s="30" t="s">
        <v>1867</v>
      </c>
      <c r="C1027" s="32">
        <v>3680</v>
      </c>
    </row>
    <row r="1028" spans="1:3" ht="24" x14ac:dyDescent="0.2">
      <c r="A1028" s="31" t="s">
        <v>1868</v>
      </c>
      <c r="B1028" s="30" t="s">
        <v>1869</v>
      </c>
      <c r="C1028" s="32">
        <v>3680</v>
      </c>
    </row>
    <row r="1029" spans="1:3" ht="12" x14ac:dyDescent="0.2">
      <c r="A1029" s="31" t="s">
        <v>1870</v>
      </c>
      <c r="B1029" s="30" t="s">
        <v>1871</v>
      </c>
      <c r="C1029" s="32">
        <v>1</v>
      </c>
    </row>
    <row r="1030" spans="1:3" ht="12" x14ac:dyDescent="0.2">
      <c r="A1030" s="31" t="s">
        <v>1872</v>
      </c>
      <c r="B1030" s="30" t="s">
        <v>1871</v>
      </c>
      <c r="C1030" s="32">
        <v>1</v>
      </c>
    </row>
    <row r="1031" spans="1:3" ht="12" x14ac:dyDescent="0.2">
      <c r="A1031" s="31" t="s">
        <v>1873</v>
      </c>
      <c r="B1031" s="30" t="s">
        <v>1871</v>
      </c>
      <c r="C1031" s="32">
        <v>1</v>
      </c>
    </row>
    <row r="1032" spans="1:3" ht="12" x14ac:dyDescent="0.2">
      <c r="A1032" s="31" t="s">
        <v>1874</v>
      </c>
      <c r="B1032" s="30" t="s">
        <v>1871</v>
      </c>
      <c r="C1032" s="32">
        <v>1</v>
      </c>
    </row>
    <row r="1033" spans="1:3" ht="12" x14ac:dyDescent="0.2">
      <c r="A1033" s="31" t="s">
        <v>1875</v>
      </c>
      <c r="B1033" s="30" t="s">
        <v>1871</v>
      </c>
      <c r="C1033" s="32">
        <v>1</v>
      </c>
    </row>
    <row r="1034" spans="1:3" ht="12" x14ac:dyDescent="0.2">
      <c r="A1034" s="31" t="s">
        <v>1876</v>
      </c>
      <c r="B1034" s="30" t="s">
        <v>1877</v>
      </c>
      <c r="C1034" s="32">
        <v>1</v>
      </c>
    </row>
    <row r="1035" spans="1:3" ht="12" x14ac:dyDescent="0.2">
      <c r="A1035" s="31" t="s">
        <v>1878</v>
      </c>
      <c r="B1035" s="30" t="s">
        <v>1877</v>
      </c>
      <c r="C1035" s="32">
        <v>1</v>
      </c>
    </row>
    <row r="1036" spans="1:3" ht="12" x14ac:dyDescent="0.2">
      <c r="A1036" s="31" t="s">
        <v>1879</v>
      </c>
      <c r="B1036" s="30" t="s">
        <v>1877</v>
      </c>
      <c r="C1036" s="32">
        <v>1</v>
      </c>
    </row>
    <row r="1037" spans="1:3" ht="12" x14ac:dyDescent="0.2">
      <c r="A1037" s="31" t="s">
        <v>1880</v>
      </c>
      <c r="B1037" s="30" t="s">
        <v>1877</v>
      </c>
      <c r="C1037" s="32">
        <v>1</v>
      </c>
    </row>
    <row r="1038" spans="1:3" ht="12" x14ac:dyDescent="0.2">
      <c r="A1038" s="31" t="s">
        <v>1881</v>
      </c>
      <c r="B1038" s="30" t="s">
        <v>1877</v>
      </c>
      <c r="C1038" s="32">
        <v>1</v>
      </c>
    </row>
    <row r="1039" spans="1:3" ht="24" x14ac:dyDescent="0.2">
      <c r="A1039" s="31" t="s">
        <v>1882</v>
      </c>
      <c r="B1039" s="30" t="s">
        <v>1883</v>
      </c>
      <c r="C1039" s="32">
        <v>1</v>
      </c>
    </row>
    <row r="1040" spans="1:3" ht="12" x14ac:dyDescent="0.2">
      <c r="A1040" s="31" t="s">
        <v>1884</v>
      </c>
      <c r="B1040" s="30" t="s">
        <v>1885</v>
      </c>
      <c r="C1040" s="32">
        <v>1</v>
      </c>
    </row>
    <row r="1041" spans="1:3" ht="12" x14ac:dyDescent="0.2">
      <c r="A1041" s="31" t="s">
        <v>1886</v>
      </c>
      <c r="B1041" s="30" t="s">
        <v>1887</v>
      </c>
      <c r="C1041" s="32">
        <v>1097</v>
      </c>
    </row>
    <row r="1042" spans="1:3" ht="12" x14ac:dyDescent="0.2">
      <c r="A1042" s="31" t="s">
        <v>1888</v>
      </c>
      <c r="B1042" s="30" t="s">
        <v>1889</v>
      </c>
      <c r="C1042" s="32">
        <v>2570</v>
      </c>
    </row>
    <row r="1043" spans="1:3" ht="12" x14ac:dyDescent="0.2">
      <c r="A1043" s="31" t="s">
        <v>1890</v>
      </c>
      <c r="B1043" s="30" t="s">
        <v>1891</v>
      </c>
      <c r="C1043" s="32">
        <v>7498</v>
      </c>
    </row>
    <row r="1044" spans="1:3" ht="12" x14ac:dyDescent="0.2">
      <c r="A1044" s="31" t="s">
        <v>1892</v>
      </c>
      <c r="B1044" s="30" t="s">
        <v>1893</v>
      </c>
      <c r="C1044" s="32">
        <v>7498</v>
      </c>
    </row>
    <row r="1045" spans="1:3" ht="24" x14ac:dyDescent="0.2">
      <c r="A1045" s="31" t="s">
        <v>1894</v>
      </c>
      <c r="B1045" s="30" t="s">
        <v>1895</v>
      </c>
      <c r="C1045" s="32">
        <v>1834.25</v>
      </c>
    </row>
    <row r="1046" spans="1:3" ht="12" x14ac:dyDescent="0.2">
      <c r="A1046" s="31" t="s">
        <v>1896</v>
      </c>
      <c r="B1046" s="30" t="s">
        <v>1897</v>
      </c>
      <c r="C1046" s="32">
        <v>899.99</v>
      </c>
    </row>
    <row r="1047" spans="1:3" ht="12" x14ac:dyDescent="0.2">
      <c r="A1047" s="31" t="s">
        <v>1898</v>
      </c>
      <c r="B1047" s="30" t="s">
        <v>1897</v>
      </c>
      <c r="C1047" s="32">
        <v>1209.3699999999999</v>
      </c>
    </row>
    <row r="1048" spans="1:3" ht="12" x14ac:dyDescent="0.2">
      <c r="A1048" s="31" t="s">
        <v>1899</v>
      </c>
      <c r="B1048" s="30" t="s">
        <v>1900</v>
      </c>
      <c r="C1048" s="32">
        <v>1899.99</v>
      </c>
    </row>
    <row r="1049" spans="1:3" ht="12" x14ac:dyDescent="0.2">
      <c r="A1049" s="31" t="s">
        <v>1901</v>
      </c>
      <c r="B1049" s="30" t="s">
        <v>1902</v>
      </c>
      <c r="C1049" s="32">
        <v>1899.99</v>
      </c>
    </row>
    <row r="1050" spans="1:3" ht="12" x14ac:dyDescent="0.2">
      <c r="A1050" s="31" t="s">
        <v>1903</v>
      </c>
      <c r="B1050" s="30" t="s">
        <v>1904</v>
      </c>
      <c r="C1050" s="32">
        <v>297.99</v>
      </c>
    </row>
    <row r="1051" spans="1:3" ht="12" x14ac:dyDescent="0.2">
      <c r="A1051" s="31" t="s">
        <v>1905</v>
      </c>
      <c r="B1051" s="30" t="s">
        <v>1904</v>
      </c>
      <c r="C1051" s="32">
        <v>297.99</v>
      </c>
    </row>
    <row r="1052" spans="1:3" ht="12" x14ac:dyDescent="0.2">
      <c r="A1052" s="31" t="s">
        <v>1906</v>
      </c>
      <c r="B1052" s="30" t="s">
        <v>1904</v>
      </c>
      <c r="C1052" s="32">
        <v>485</v>
      </c>
    </row>
    <row r="1053" spans="1:3" ht="24" x14ac:dyDescent="0.2">
      <c r="A1053" s="31" t="s">
        <v>1907</v>
      </c>
      <c r="B1053" s="30" t="s">
        <v>1908</v>
      </c>
      <c r="C1053" s="32">
        <v>485</v>
      </c>
    </row>
    <row r="1054" spans="1:3" ht="12" x14ac:dyDescent="0.2">
      <c r="A1054" s="31" t="s">
        <v>1909</v>
      </c>
      <c r="B1054" s="30" t="s">
        <v>1910</v>
      </c>
      <c r="C1054" s="32">
        <v>485</v>
      </c>
    </row>
    <row r="1055" spans="1:3" ht="24" x14ac:dyDescent="0.2">
      <c r="A1055" s="31" t="s">
        <v>1911</v>
      </c>
      <c r="B1055" s="30" t="s">
        <v>1912</v>
      </c>
      <c r="C1055" s="32">
        <v>14783.87</v>
      </c>
    </row>
    <row r="1056" spans="1:3" ht="24" x14ac:dyDescent="0.2">
      <c r="A1056" s="31" t="s">
        <v>1913</v>
      </c>
      <c r="B1056" s="30" t="s">
        <v>1914</v>
      </c>
      <c r="C1056" s="32">
        <v>1414.5</v>
      </c>
    </row>
    <row r="1057" spans="1:3" ht="24" x14ac:dyDescent="0.2">
      <c r="A1057" s="31" t="s">
        <v>1915</v>
      </c>
      <c r="B1057" s="30" t="s">
        <v>1916</v>
      </c>
      <c r="C1057" s="32">
        <v>2400</v>
      </c>
    </row>
    <row r="1058" spans="1:3" ht="24" x14ac:dyDescent="0.2">
      <c r="A1058" s="31" t="s">
        <v>1917</v>
      </c>
      <c r="B1058" s="30" t="s">
        <v>1918</v>
      </c>
      <c r="C1058" s="32">
        <v>4679.46</v>
      </c>
    </row>
    <row r="1059" spans="1:3" ht="24" x14ac:dyDescent="0.2">
      <c r="A1059" s="31" t="s">
        <v>1919</v>
      </c>
      <c r="B1059" s="30" t="s">
        <v>1920</v>
      </c>
      <c r="C1059" s="32">
        <v>4679.47</v>
      </c>
    </row>
    <row r="1060" spans="1:3" ht="24" x14ac:dyDescent="0.2">
      <c r="A1060" s="31" t="s">
        <v>1921</v>
      </c>
      <c r="B1060" s="30" t="s">
        <v>1920</v>
      </c>
      <c r="C1060" s="32">
        <v>4679.47</v>
      </c>
    </row>
    <row r="1061" spans="1:3" ht="24" x14ac:dyDescent="0.2">
      <c r="A1061" s="31" t="s">
        <v>1922</v>
      </c>
      <c r="B1061" s="30" t="s">
        <v>1923</v>
      </c>
      <c r="C1061" s="32">
        <v>2264</v>
      </c>
    </row>
    <row r="1062" spans="1:3" ht="12" x14ac:dyDescent="0.2">
      <c r="A1062" s="31" t="s">
        <v>1924</v>
      </c>
      <c r="B1062" s="30" t="s">
        <v>1925</v>
      </c>
      <c r="C1062" s="32">
        <v>2264</v>
      </c>
    </row>
    <row r="1063" spans="1:3" ht="24" x14ac:dyDescent="0.2">
      <c r="A1063" s="31" t="s">
        <v>1926</v>
      </c>
      <c r="B1063" s="30" t="s">
        <v>1927</v>
      </c>
      <c r="C1063" s="32">
        <v>2201</v>
      </c>
    </row>
    <row r="1064" spans="1:3" ht="24" x14ac:dyDescent="0.2">
      <c r="A1064" s="31" t="s">
        <v>1928</v>
      </c>
      <c r="B1064" s="30" t="s">
        <v>1929</v>
      </c>
      <c r="C1064" s="32">
        <v>1750</v>
      </c>
    </row>
    <row r="1065" spans="1:3" ht="24" x14ac:dyDescent="0.2">
      <c r="A1065" s="31" t="s">
        <v>1930</v>
      </c>
      <c r="B1065" s="30" t="s">
        <v>1931</v>
      </c>
      <c r="C1065" s="32">
        <v>7300</v>
      </c>
    </row>
    <row r="1066" spans="1:3" ht="12" x14ac:dyDescent="0.2">
      <c r="A1066" s="31" t="s">
        <v>1932</v>
      </c>
      <c r="B1066" s="30" t="s">
        <v>1933</v>
      </c>
      <c r="C1066" s="32">
        <v>5038</v>
      </c>
    </row>
    <row r="1067" spans="1:3" ht="12" x14ac:dyDescent="0.2">
      <c r="A1067" s="31" t="s">
        <v>1934</v>
      </c>
      <c r="B1067" s="30" t="s">
        <v>1933</v>
      </c>
      <c r="C1067" s="32">
        <v>3329.97</v>
      </c>
    </row>
    <row r="1068" spans="1:3" ht="12" x14ac:dyDescent="0.2">
      <c r="A1068" s="31" t="s">
        <v>1935</v>
      </c>
      <c r="B1068" s="30" t="s">
        <v>1933</v>
      </c>
      <c r="C1068" s="32">
        <v>2263.9899999999998</v>
      </c>
    </row>
    <row r="1069" spans="1:3" ht="12" x14ac:dyDescent="0.2">
      <c r="A1069" s="31" t="s">
        <v>1936</v>
      </c>
      <c r="B1069" s="30" t="s">
        <v>1933</v>
      </c>
      <c r="C1069" s="32">
        <v>2263.9899999999998</v>
      </c>
    </row>
    <row r="1070" spans="1:3" ht="24" x14ac:dyDescent="0.2">
      <c r="A1070" s="31" t="s">
        <v>1937</v>
      </c>
      <c r="B1070" s="30" t="s">
        <v>1938</v>
      </c>
      <c r="C1070" s="32">
        <v>2263.9899999999998</v>
      </c>
    </row>
    <row r="1071" spans="1:3" ht="24" x14ac:dyDescent="0.2">
      <c r="A1071" s="31" t="s">
        <v>1939</v>
      </c>
      <c r="B1071" s="30" t="s">
        <v>1940</v>
      </c>
      <c r="C1071" s="32">
        <v>2263.9899999999998</v>
      </c>
    </row>
    <row r="1072" spans="1:3" ht="24" x14ac:dyDescent="0.2">
      <c r="A1072" s="31" t="s">
        <v>1941</v>
      </c>
      <c r="B1072" s="30" t="s">
        <v>1942</v>
      </c>
      <c r="C1072" s="32">
        <v>4393</v>
      </c>
    </row>
    <row r="1073" spans="1:3" ht="24" x14ac:dyDescent="0.2">
      <c r="A1073" s="31" t="s">
        <v>1943</v>
      </c>
      <c r="B1073" s="30" t="s">
        <v>1944</v>
      </c>
      <c r="C1073" s="32">
        <v>4393</v>
      </c>
    </row>
    <row r="1074" spans="1:3" ht="24" x14ac:dyDescent="0.2">
      <c r="A1074" s="31" t="s">
        <v>1945</v>
      </c>
      <c r="B1074" s="30" t="s">
        <v>1946</v>
      </c>
      <c r="C1074" s="32">
        <v>4393</v>
      </c>
    </row>
    <row r="1075" spans="1:3" ht="24" x14ac:dyDescent="0.2">
      <c r="A1075" s="31" t="s">
        <v>1947</v>
      </c>
      <c r="B1075" s="30" t="s">
        <v>1948</v>
      </c>
      <c r="C1075" s="32">
        <v>4393</v>
      </c>
    </row>
    <row r="1076" spans="1:3" ht="36" x14ac:dyDescent="0.2">
      <c r="A1076" s="31" t="s">
        <v>1949</v>
      </c>
      <c r="B1076" s="30" t="s">
        <v>1950</v>
      </c>
      <c r="C1076" s="32">
        <v>4393</v>
      </c>
    </row>
    <row r="1077" spans="1:3" ht="48" x14ac:dyDescent="0.2">
      <c r="A1077" s="31" t="s">
        <v>1951</v>
      </c>
      <c r="B1077" s="30" t="s">
        <v>1952</v>
      </c>
      <c r="C1077" s="32">
        <v>4393</v>
      </c>
    </row>
    <row r="1078" spans="1:3" ht="60" x14ac:dyDescent="0.2">
      <c r="A1078" s="31" t="s">
        <v>1954</v>
      </c>
      <c r="B1078" s="30" t="s">
        <v>1955</v>
      </c>
      <c r="C1078" s="32">
        <v>2645</v>
      </c>
    </row>
    <row r="1079" spans="1:3" ht="24" x14ac:dyDescent="0.2">
      <c r="A1079" s="31" t="s">
        <v>1956</v>
      </c>
      <c r="B1079" s="30" t="s">
        <v>1957</v>
      </c>
      <c r="C1079" s="32" t="s">
        <v>1953</v>
      </c>
    </row>
    <row r="1080" spans="1:3" ht="36" x14ac:dyDescent="0.2">
      <c r="A1080" s="31" t="s">
        <v>1958</v>
      </c>
      <c r="B1080" s="30" t="s">
        <v>1959</v>
      </c>
      <c r="C1080" s="32">
        <v>8108.4</v>
      </c>
    </row>
    <row r="1081" spans="1:3" ht="36" x14ac:dyDescent="0.2">
      <c r="A1081" s="31" t="s">
        <v>1960</v>
      </c>
      <c r="B1081" s="30" t="s">
        <v>1961</v>
      </c>
      <c r="C1081" s="32">
        <v>1942</v>
      </c>
    </row>
    <row r="1082" spans="1:3" ht="108" x14ac:dyDescent="0.2">
      <c r="A1082" s="31" t="s">
        <v>1962</v>
      </c>
      <c r="B1082" s="30" t="s">
        <v>1963</v>
      </c>
      <c r="C1082" s="32">
        <v>1942</v>
      </c>
    </row>
    <row r="1083" spans="1:3" ht="24" x14ac:dyDescent="0.2">
      <c r="A1083" s="31" t="s">
        <v>1964</v>
      </c>
      <c r="B1083" s="30" t="s">
        <v>1965</v>
      </c>
      <c r="C1083" s="32">
        <v>1</v>
      </c>
    </row>
    <row r="1084" spans="1:3" ht="36" x14ac:dyDescent="0.2">
      <c r="A1084" s="31" t="s">
        <v>1966</v>
      </c>
      <c r="B1084" s="30" t="s">
        <v>1967</v>
      </c>
      <c r="C1084" s="32">
        <v>8560</v>
      </c>
    </row>
    <row r="1085" spans="1:3" ht="12" x14ac:dyDescent="0.2">
      <c r="A1085" s="31" t="s">
        <v>1968</v>
      </c>
      <c r="B1085" s="30" t="s">
        <v>1969</v>
      </c>
      <c r="C1085" s="32">
        <v>1776.9</v>
      </c>
    </row>
    <row r="1086" spans="1:3" ht="12" x14ac:dyDescent="0.2">
      <c r="A1086" s="31" t="s">
        <v>1970</v>
      </c>
      <c r="B1086" s="30" t="s">
        <v>1969</v>
      </c>
      <c r="C1086" s="32">
        <v>1943</v>
      </c>
    </row>
    <row r="1087" spans="1:3" ht="12" x14ac:dyDescent="0.2">
      <c r="A1087" s="31" t="s">
        <v>1971</v>
      </c>
      <c r="B1087" s="30" t="s">
        <v>1969</v>
      </c>
      <c r="C1087" s="32">
        <v>999</v>
      </c>
    </row>
    <row r="1088" spans="1:3" ht="72" x14ac:dyDescent="0.2">
      <c r="A1088" s="31" t="s">
        <v>1972</v>
      </c>
      <c r="B1088" s="30" t="s">
        <v>1973</v>
      </c>
      <c r="C1088" s="32">
        <v>999</v>
      </c>
    </row>
    <row r="1089" spans="1:3" ht="12" x14ac:dyDescent="0.2">
      <c r="A1089" s="31" t="s">
        <v>1975</v>
      </c>
      <c r="B1089" s="30" t="s">
        <v>1976</v>
      </c>
      <c r="C1089" s="32">
        <v>999</v>
      </c>
    </row>
    <row r="1090" spans="1:3" ht="24" x14ac:dyDescent="0.2">
      <c r="A1090" s="31" t="s">
        <v>1977</v>
      </c>
      <c r="B1090" s="30" t="s">
        <v>1978</v>
      </c>
      <c r="C1090" s="32" t="s">
        <v>1974</v>
      </c>
    </row>
    <row r="1091" spans="1:3" ht="12" x14ac:dyDescent="0.2">
      <c r="A1091" s="31" t="s">
        <v>1979</v>
      </c>
      <c r="B1091" s="30" t="s">
        <v>1980</v>
      </c>
      <c r="C1091" s="32">
        <v>3287.44</v>
      </c>
    </row>
    <row r="1092" spans="1:3" ht="12" x14ac:dyDescent="0.2">
      <c r="A1092" s="31" t="s">
        <v>1981</v>
      </c>
      <c r="B1092" s="30" t="s">
        <v>1982</v>
      </c>
      <c r="C1092" s="32">
        <v>3287.44</v>
      </c>
    </row>
    <row r="1093" spans="1:3" ht="24" x14ac:dyDescent="0.2">
      <c r="A1093" s="31" t="s">
        <v>1983</v>
      </c>
      <c r="B1093" s="30" t="s">
        <v>1984</v>
      </c>
      <c r="C1093" s="32">
        <v>2275.92</v>
      </c>
    </row>
    <row r="1094" spans="1:3" ht="24" x14ac:dyDescent="0.2">
      <c r="A1094" s="31" t="s">
        <v>1985</v>
      </c>
      <c r="B1094" s="30" t="s">
        <v>1986</v>
      </c>
      <c r="C1094" s="32">
        <v>1</v>
      </c>
    </row>
    <row r="1095" spans="1:3" ht="24" x14ac:dyDescent="0.2">
      <c r="A1095" s="31" t="s">
        <v>1987</v>
      </c>
      <c r="B1095" s="30" t="s">
        <v>1988</v>
      </c>
      <c r="C1095" s="32">
        <v>1</v>
      </c>
    </row>
    <row r="1096" spans="1:3" ht="24" x14ac:dyDescent="0.2">
      <c r="A1096" s="31" t="s">
        <v>1989</v>
      </c>
      <c r="B1096" s="30" t="s">
        <v>1990</v>
      </c>
      <c r="C1096" s="32">
        <v>1</v>
      </c>
    </row>
    <row r="1097" spans="1:3" ht="24" x14ac:dyDescent="0.2">
      <c r="A1097" s="31" t="s">
        <v>1991</v>
      </c>
      <c r="B1097" s="30" t="s">
        <v>1992</v>
      </c>
      <c r="C1097" s="32">
        <v>1</v>
      </c>
    </row>
    <row r="1098" spans="1:3" ht="24" x14ac:dyDescent="0.2">
      <c r="A1098" s="31" t="s">
        <v>1993</v>
      </c>
      <c r="B1098" s="30" t="s">
        <v>1994</v>
      </c>
      <c r="C1098" s="32">
        <v>1</v>
      </c>
    </row>
    <row r="1099" spans="1:3" ht="24" x14ac:dyDescent="0.2">
      <c r="A1099" s="31" t="s">
        <v>1995</v>
      </c>
      <c r="B1099" s="30" t="s">
        <v>1996</v>
      </c>
      <c r="C1099" s="32">
        <v>1</v>
      </c>
    </row>
    <row r="1100" spans="1:3" ht="24" x14ac:dyDescent="0.2">
      <c r="A1100" s="31" t="s">
        <v>1997</v>
      </c>
      <c r="B1100" s="30" t="s">
        <v>1998</v>
      </c>
      <c r="C1100" s="32">
        <v>1</v>
      </c>
    </row>
    <row r="1101" spans="1:3" ht="24" x14ac:dyDescent="0.2">
      <c r="A1101" s="31" t="s">
        <v>1999</v>
      </c>
      <c r="B1101" s="30" t="s">
        <v>2000</v>
      </c>
      <c r="C1101" s="32">
        <v>1</v>
      </c>
    </row>
    <row r="1102" spans="1:3" ht="24" x14ac:dyDescent="0.2">
      <c r="A1102" s="31" t="s">
        <v>2001</v>
      </c>
      <c r="B1102" s="30" t="s">
        <v>2002</v>
      </c>
      <c r="C1102" s="32">
        <v>1</v>
      </c>
    </row>
    <row r="1103" spans="1:3" ht="24" x14ac:dyDescent="0.2">
      <c r="A1103" s="31" t="s">
        <v>2003</v>
      </c>
      <c r="B1103" s="30" t="s">
        <v>2004</v>
      </c>
      <c r="C1103" s="32">
        <v>1</v>
      </c>
    </row>
    <row r="1104" spans="1:3" ht="24" x14ac:dyDescent="0.2">
      <c r="A1104" s="31" t="s">
        <v>2005</v>
      </c>
      <c r="B1104" s="30" t="s">
        <v>2006</v>
      </c>
      <c r="C1104" s="32">
        <v>1</v>
      </c>
    </row>
    <row r="1105" spans="1:3" ht="24" x14ac:dyDescent="0.2">
      <c r="A1105" s="31" t="s">
        <v>2007</v>
      </c>
      <c r="B1105" s="30" t="s">
        <v>2008</v>
      </c>
      <c r="C1105" s="32">
        <v>1</v>
      </c>
    </row>
    <row r="1106" spans="1:3" ht="24" x14ac:dyDescent="0.2">
      <c r="A1106" s="31" t="s">
        <v>2009</v>
      </c>
      <c r="B1106" s="30" t="s">
        <v>2010</v>
      </c>
      <c r="C1106" s="32">
        <v>1</v>
      </c>
    </row>
    <row r="1107" spans="1:3" ht="24" x14ac:dyDescent="0.2">
      <c r="A1107" s="31" t="s">
        <v>2011</v>
      </c>
      <c r="B1107" s="30" t="s">
        <v>2012</v>
      </c>
      <c r="C1107" s="32">
        <v>1</v>
      </c>
    </row>
    <row r="1108" spans="1:3" ht="24" x14ac:dyDescent="0.2">
      <c r="A1108" s="31" t="s">
        <v>2013</v>
      </c>
      <c r="B1108" s="30" t="s">
        <v>2014</v>
      </c>
      <c r="C1108" s="32">
        <v>1</v>
      </c>
    </row>
    <row r="1109" spans="1:3" ht="36" x14ac:dyDescent="0.2">
      <c r="A1109" s="31" t="s">
        <v>2015</v>
      </c>
      <c r="B1109" s="30" t="s">
        <v>2016</v>
      </c>
      <c r="C1109" s="32">
        <v>1</v>
      </c>
    </row>
    <row r="1110" spans="1:3" ht="24" x14ac:dyDescent="0.2">
      <c r="A1110" s="31" t="s">
        <v>2017</v>
      </c>
      <c r="B1110" s="30" t="s">
        <v>2018</v>
      </c>
      <c r="C1110" s="32">
        <v>1</v>
      </c>
    </row>
    <row r="1111" spans="1:3" ht="24" x14ac:dyDescent="0.2">
      <c r="A1111" s="31" t="s">
        <v>2019</v>
      </c>
      <c r="B1111" s="30" t="s">
        <v>2020</v>
      </c>
      <c r="C1111" s="32">
        <v>1</v>
      </c>
    </row>
    <row r="1112" spans="1:3" ht="24" x14ac:dyDescent="0.2">
      <c r="A1112" s="31" t="s">
        <v>2021</v>
      </c>
      <c r="B1112" s="30" t="s">
        <v>2022</v>
      </c>
      <c r="C1112" s="32">
        <v>1</v>
      </c>
    </row>
    <row r="1113" spans="1:3" ht="24" x14ac:dyDescent="0.2">
      <c r="A1113" s="31" t="s">
        <v>2023</v>
      </c>
      <c r="B1113" s="30" t="s">
        <v>2024</v>
      </c>
      <c r="C1113" s="32">
        <v>1</v>
      </c>
    </row>
    <row r="1114" spans="1:3" ht="24" x14ac:dyDescent="0.2">
      <c r="A1114" s="31" t="s">
        <v>2025</v>
      </c>
      <c r="B1114" s="30" t="s">
        <v>2026</v>
      </c>
      <c r="C1114" s="32">
        <v>1</v>
      </c>
    </row>
    <row r="1115" spans="1:3" ht="24" x14ac:dyDescent="0.2">
      <c r="A1115" s="31" t="s">
        <v>2027</v>
      </c>
      <c r="B1115" s="30" t="s">
        <v>2028</v>
      </c>
      <c r="C1115" s="32">
        <v>1</v>
      </c>
    </row>
    <row r="1116" spans="1:3" ht="24" x14ac:dyDescent="0.2">
      <c r="A1116" s="31" t="s">
        <v>2029</v>
      </c>
      <c r="B1116" s="30" t="s">
        <v>2030</v>
      </c>
      <c r="C1116" s="32">
        <v>1</v>
      </c>
    </row>
    <row r="1117" spans="1:3" ht="48" x14ac:dyDescent="0.2">
      <c r="A1117" s="31" t="s">
        <v>2031</v>
      </c>
      <c r="B1117" s="30" t="s">
        <v>2032</v>
      </c>
      <c r="C1117" s="32">
        <v>1</v>
      </c>
    </row>
    <row r="1118" spans="1:3" ht="48" x14ac:dyDescent="0.2">
      <c r="A1118" s="31" t="s">
        <v>2033</v>
      </c>
      <c r="B1118" s="30" t="s">
        <v>2034</v>
      </c>
      <c r="C1118" s="32">
        <v>1</v>
      </c>
    </row>
    <row r="1119" spans="1:3" ht="48" x14ac:dyDescent="0.2">
      <c r="A1119" s="31" t="s">
        <v>2035</v>
      </c>
      <c r="B1119" s="30" t="s">
        <v>2036</v>
      </c>
      <c r="C1119" s="32">
        <v>1</v>
      </c>
    </row>
    <row r="1120" spans="1:3" ht="24" x14ac:dyDescent="0.2">
      <c r="A1120" s="31" t="s">
        <v>2037</v>
      </c>
      <c r="B1120" s="30" t="s">
        <v>2038</v>
      </c>
      <c r="C1120" s="32">
        <v>1</v>
      </c>
    </row>
    <row r="1121" spans="1:3" ht="36" x14ac:dyDescent="0.2">
      <c r="A1121" s="31" t="s">
        <v>2039</v>
      </c>
      <c r="B1121" s="30" t="s">
        <v>2040</v>
      </c>
      <c r="C1121" s="32">
        <v>1</v>
      </c>
    </row>
    <row r="1122" spans="1:3" ht="36" x14ac:dyDescent="0.2">
      <c r="A1122" s="31" t="s">
        <v>2041</v>
      </c>
      <c r="B1122" s="30" t="s">
        <v>2042</v>
      </c>
      <c r="C1122" s="32">
        <v>1</v>
      </c>
    </row>
    <row r="1123" spans="1:3" ht="36" x14ac:dyDescent="0.2">
      <c r="A1123" s="31" t="s">
        <v>2043</v>
      </c>
      <c r="B1123" s="30" t="s">
        <v>2044</v>
      </c>
      <c r="C1123" s="32">
        <v>1</v>
      </c>
    </row>
    <row r="1124" spans="1:3" ht="24" x14ac:dyDescent="0.2">
      <c r="A1124" s="31" t="s">
        <v>2045</v>
      </c>
      <c r="B1124" s="30" t="s">
        <v>2046</v>
      </c>
      <c r="C1124" s="32">
        <v>1</v>
      </c>
    </row>
    <row r="1125" spans="1:3" ht="36" x14ac:dyDescent="0.2">
      <c r="A1125" s="31" t="s">
        <v>2047</v>
      </c>
      <c r="B1125" s="30" t="s">
        <v>2048</v>
      </c>
      <c r="C1125" s="32">
        <v>1</v>
      </c>
    </row>
    <row r="1126" spans="1:3" ht="24" x14ac:dyDescent="0.2">
      <c r="A1126" s="31" t="s">
        <v>2049</v>
      </c>
      <c r="B1126" s="30" t="s">
        <v>261</v>
      </c>
      <c r="C1126" s="32">
        <v>1</v>
      </c>
    </row>
    <row r="1127" spans="1:3" ht="36" x14ac:dyDescent="0.2">
      <c r="A1127" s="31" t="s">
        <v>2050</v>
      </c>
      <c r="B1127" s="30" t="s">
        <v>2051</v>
      </c>
      <c r="C1127" s="32">
        <v>1</v>
      </c>
    </row>
    <row r="1128" spans="1:3" ht="36" x14ac:dyDescent="0.2">
      <c r="A1128" s="31" t="s">
        <v>2052</v>
      </c>
      <c r="B1128" s="30" t="s">
        <v>2053</v>
      </c>
      <c r="C1128" s="32">
        <v>1</v>
      </c>
    </row>
    <row r="1129" spans="1:3" ht="12" x14ac:dyDescent="0.2">
      <c r="A1129" s="31" t="s">
        <v>2054</v>
      </c>
      <c r="B1129" s="30" t="s">
        <v>2055</v>
      </c>
      <c r="C1129" s="32">
        <v>1</v>
      </c>
    </row>
    <row r="1130" spans="1:3" ht="36" x14ac:dyDescent="0.2">
      <c r="A1130" s="31" t="s">
        <v>2056</v>
      </c>
      <c r="B1130" s="30" t="s">
        <v>2057</v>
      </c>
      <c r="C1130" s="32">
        <v>1</v>
      </c>
    </row>
    <row r="1131" spans="1:3" ht="12" x14ac:dyDescent="0.2">
      <c r="A1131" s="31" t="s">
        <v>2058</v>
      </c>
      <c r="B1131" s="30" t="s">
        <v>209</v>
      </c>
      <c r="C1131" s="32">
        <v>1</v>
      </c>
    </row>
    <row r="1132" spans="1:3" ht="24" x14ac:dyDescent="0.2">
      <c r="A1132" s="31" t="s">
        <v>2059</v>
      </c>
      <c r="B1132" s="30" t="s">
        <v>2060</v>
      </c>
      <c r="C1132" s="32">
        <v>1</v>
      </c>
    </row>
    <row r="1133" spans="1:3" ht="60" x14ac:dyDescent="0.2">
      <c r="A1133" s="31" t="s">
        <v>2059</v>
      </c>
      <c r="B1133" s="30" t="s">
        <v>2061</v>
      </c>
      <c r="C1133" s="32">
        <v>1</v>
      </c>
    </row>
    <row r="1134" spans="1:3" ht="12" x14ac:dyDescent="0.2">
      <c r="A1134" s="31" t="s">
        <v>1797</v>
      </c>
      <c r="B1134" s="30" t="s">
        <v>1798</v>
      </c>
      <c r="C1134" s="32">
        <v>1</v>
      </c>
    </row>
    <row r="1135" spans="1:3" ht="12" x14ac:dyDescent="0.2">
      <c r="A1135" s="31" t="s">
        <v>1805</v>
      </c>
      <c r="B1135" s="30" t="s">
        <v>1806</v>
      </c>
      <c r="C1135" s="32">
        <v>1</v>
      </c>
    </row>
    <row r="1136" spans="1:3" ht="24" x14ac:dyDescent="0.2">
      <c r="A1136" s="31" t="s">
        <v>1868</v>
      </c>
      <c r="B1136" s="30" t="s">
        <v>2062</v>
      </c>
      <c r="C1136" s="32">
        <v>1</v>
      </c>
    </row>
    <row r="1137" spans="1:3" ht="12" x14ac:dyDescent="0.2">
      <c r="A1137" s="31" t="s">
        <v>1870</v>
      </c>
      <c r="B1137" s="30" t="s">
        <v>1871</v>
      </c>
      <c r="C1137" s="32">
        <v>1</v>
      </c>
    </row>
    <row r="1138" spans="1:3" ht="12" x14ac:dyDescent="0.2">
      <c r="A1138" s="31" t="s">
        <v>1872</v>
      </c>
      <c r="B1138" s="30" t="s">
        <v>1871</v>
      </c>
      <c r="C1138" s="32">
        <v>1</v>
      </c>
    </row>
    <row r="1139" spans="1:3" ht="12" x14ac:dyDescent="0.2">
      <c r="A1139" s="31" t="s">
        <v>1873</v>
      </c>
      <c r="B1139" s="30" t="s">
        <v>1871</v>
      </c>
      <c r="C1139" s="32">
        <v>1</v>
      </c>
    </row>
    <row r="1140" spans="1:3" ht="12" x14ac:dyDescent="0.2">
      <c r="A1140" s="31" t="s">
        <v>1874</v>
      </c>
      <c r="B1140" s="30" t="s">
        <v>1871</v>
      </c>
      <c r="C1140" s="32">
        <v>1</v>
      </c>
    </row>
    <row r="1141" spans="1:3" ht="12" x14ac:dyDescent="0.2">
      <c r="A1141" s="31" t="s">
        <v>1875</v>
      </c>
      <c r="B1141" s="30" t="s">
        <v>1871</v>
      </c>
      <c r="C1141" s="32">
        <v>1</v>
      </c>
    </row>
    <row r="1142" spans="1:3" ht="12" x14ac:dyDescent="0.2">
      <c r="A1142" s="31" t="s">
        <v>1876</v>
      </c>
      <c r="B1142" s="30" t="s">
        <v>1877</v>
      </c>
      <c r="C1142" s="32">
        <v>1</v>
      </c>
    </row>
    <row r="1143" spans="1:3" ht="12" x14ac:dyDescent="0.2">
      <c r="A1143" s="31" t="s">
        <v>1878</v>
      </c>
      <c r="B1143" s="30" t="s">
        <v>1878</v>
      </c>
      <c r="C1143" s="32">
        <v>1</v>
      </c>
    </row>
    <row r="1144" spans="1:3" ht="12" x14ac:dyDescent="0.2">
      <c r="A1144" s="31" t="s">
        <v>1879</v>
      </c>
      <c r="B1144" s="30" t="s">
        <v>1877</v>
      </c>
      <c r="C1144" s="32">
        <v>1</v>
      </c>
    </row>
    <row r="1145" spans="1:3" ht="12" x14ac:dyDescent="0.2">
      <c r="A1145" s="31" t="s">
        <v>1880</v>
      </c>
      <c r="B1145" s="30" t="s">
        <v>1877</v>
      </c>
      <c r="C1145" s="32">
        <v>1</v>
      </c>
    </row>
    <row r="1146" spans="1:3" ht="12" x14ac:dyDescent="0.2">
      <c r="A1146" s="31" t="s">
        <v>1881</v>
      </c>
      <c r="B1146" s="30" t="s">
        <v>1877</v>
      </c>
      <c r="C1146" s="32">
        <v>1</v>
      </c>
    </row>
    <row r="1147" spans="1:3" ht="24" x14ac:dyDescent="0.2">
      <c r="A1147" s="31" t="s">
        <v>2063</v>
      </c>
      <c r="B1147" s="30" t="s">
        <v>2064</v>
      </c>
      <c r="C1147" s="32">
        <v>1</v>
      </c>
    </row>
    <row r="1148" spans="1:3" ht="60" x14ac:dyDescent="0.2">
      <c r="A1148" s="31" t="s">
        <v>2065</v>
      </c>
      <c r="B1148" s="30" t="s">
        <v>2066</v>
      </c>
      <c r="C1148" s="32">
        <v>1</v>
      </c>
    </row>
    <row r="1149" spans="1:3" ht="72" x14ac:dyDescent="0.2">
      <c r="A1149" s="31" t="s">
        <v>2067</v>
      </c>
      <c r="B1149" s="30" t="s">
        <v>2068</v>
      </c>
      <c r="C1149" s="32">
        <v>1935.56</v>
      </c>
    </row>
    <row r="1150" spans="1:3" ht="48" x14ac:dyDescent="0.2">
      <c r="A1150" s="31" t="s">
        <v>2069</v>
      </c>
      <c r="B1150" s="30" t="s">
        <v>2070</v>
      </c>
      <c r="C1150" s="32">
        <v>11418.2</v>
      </c>
    </row>
    <row r="1151" spans="1:3" ht="36" x14ac:dyDescent="0.2">
      <c r="A1151" s="31" t="s">
        <v>2071</v>
      </c>
      <c r="B1151" s="30" t="s">
        <v>2072</v>
      </c>
      <c r="C1151" s="32">
        <v>6227.99</v>
      </c>
    </row>
    <row r="1152" spans="1:3" ht="36" x14ac:dyDescent="0.2">
      <c r="A1152" s="31" t="s">
        <v>2073</v>
      </c>
      <c r="B1152" s="30" t="s">
        <v>2074</v>
      </c>
      <c r="C1152" s="32">
        <v>7830</v>
      </c>
    </row>
    <row r="1153" spans="1:3" ht="48" x14ac:dyDescent="0.2">
      <c r="A1153" s="31" t="s">
        <v>2076</v>
      </c>
      <c r="B1153" s="30" t="s">
        <v>2077</v>
      </c>
      <c r="C1153" s="32">
        <v>2262</v>
      </c>
    </row>
    <row r="1154" spans="1:3" ht="108" x14ac:dyDescent="0.2">
      <c r="A1154" s="31" t="s">
        <v>2078</v>
      </c>
      <c r="B1154" s="30" t="s">
        <v>2079</v>
      </c>
      <c r="C1154" s="32" t="s">
        <v>2075</v>
      </c>
    </row>
    <row r="1155" spans="1:3" ht="108" x14ac:dyDescent="0.2">
      <c r="A1155" s="31" t="s">
        <v>2080</v>
      </c>
      <c r="B1155" s="30" t="s">
        <v>2081</v>
      </c>
      <c r="C1155" s="32">
        <v>3090</v>
      </c>
    </row>
    <row r="1156" spans="1:3" ht="24" x14ac:dyDescent="0.2">
      <c r="A1156" s="31" t="s">
        <v>2082</v>
      </c>
      <c r="B1156" s="30" t="s">
        <v>2083</v>
      </c>
      <c r="C1156" s="32">
        <v>8560</v>
      </c>
    </row>
    <row r="1157" spans="1:3" ht="12" x14ac:dyDescent="0.2">
      <c r="A1157" s="31" t="s">
        <v>2084</v>
      </c>
      <c r="B1157" s="30" t="s">
        <v>2085</v>
      </c>
      <c r="C1157" s="32">
        <v>5533.2</v>
      </c>
    </row>
    <row r="1158" spans="1:3" ht="12" x14ac:dyDescent="0.2">
      <c r="A1158" s="31" t="s">
        <v>2086</v>
      </c>
      <c r="B1158" s="30" t="s">
        <v>2087</v>
      </c>
      <c r="C1158" s="32">
        <v>3001.92</v>
      </c>
    </row>
    <row r="1159" spans="1:3" ht="12" x14ac:dyDescent="0.2">
      <c r="A1159" s="31" t="s">
        <v>2088</v>
      </c>
      <c r="B1159" s="30" t="s">
        <v>2089</v>
      </c>
      <c r="C1159" s="32">
        <v>1709.21</v>
      </c>
    </row>
    <row r="1160" spans="1:3" ht="36" x14ac:dyDescent="0.2">
      <c r="A1160" s="31" t="s">
        <v>2090</v>
      </c>
      <c r="B1160" s="30" t="s">
        <v>2091</v>
      </c>
      <c r="C1160" s="32">
        <v>3864.38</v>
      </c>
    </row>
    <row r="1161" spans="1:3" ht="24" x14ac:dyDescent="0.2">
      <c r="A1161" s="31" t="s">
        <v>2092</v>
      </c>
      <c r="B1161" s="30" t="s">
        <v>2093</v>
      </c>
      <c r="C1161" s="32">
        <v>1420.69</v>
      </c>
    </row>
    <row r="1162" spans="1:3" ht="24" x14ac:dyDescent="0.2">
      <c r="A1162" s="31" t="s">
        <v>2094</v>
      </c>
      <c r="B1162" s="30" t="s">
        <v>2095</v>
      </c>
      <c r="C1162" s="32">
        <v>9744</v>
      </c>
    </row>
    <row r="1163" spans="1:3" ht="24" x14ac:dyDescent="0.2">
      <c r="A1163" s="31" t="s">
        <v>2096</v>
      </c>
      <c r="B1163" s="30" t="s">
        <v>2097</v>
      </c>
      <c r="C1163" s="32">
        <v>123300</v>
      </c>
    </row>
    <row r="1164" spans="1:3" ht="36" x14ac:dyDescent="0.2">
      <c r="A1164" s="31" t="s">
        <v>2031</v>
      </c>
      <c r="B1164" s="30" t="s">
        <v>2099</v>
      </c>
      <c r="C1164" s="32">
        <v>50150</v>
      </c>
    </row>
    <row r="1165" spans="1:3" ht="36" x14ac:dyDescent="0.2">
      <c r="A1165" s="31" t="s">
        <v>2029</v>
      </c>
      <c r="B1165" s="30" t="s">
        <v>2100</v>
      </c>
      <c r="C1165" s="32" t="s">
        <v>2098</v>
      </c>
    </row>
    <row r="1166" spans="1:3" ht="24" x14ac:dyDescent="0.2">
      <c r="A1166" s="31" t="s">
        <v>2101</v>
      </c>
      <c r="B1166" s="30" t="s">
        <v>2102</v>
      </c>
      <c r="C1166" s="32">
        <v>1</v>
      </c>
    </row>
    <row r="1167" spans="1:3" ht="24" x14ac:dyDescent="0.2">
      <c r="A1167" s="31" t="s">
        <v>2103</v>
      </c>
      <c r="B1167" s="30" t="s">
        <v>2102</v>
      </c>
      <c r="C1167" s="32">
        <v>1</v>
      </c>
    </row>
    <row r="1168" spans="1:3" ht="24" x14ac:dyDescent="0.2">
      <c r="A1168" s="31" t="s">
        <v>2104</v>
      </c>
      <c r="B1168" s="30" t="s">
        <v>2102</v>
      </c>
      <c r="C1168" s="32">
        <v>1</v>
      </c>
    </row>
    <row r="1169" spans="1:3" ht="24" x14ac:dyDescent="0.2">
      <c r="A1169" s="31" t="s">
        <v>2105</v>
      </c>
      <c r="B1169" s="30" t="s">
        <v>2102</v>
      </c>
      <c r="C1169" s="32">
        <v>1</v>
      </c>
    </row>
    <row r="1170" spans="1:3" ht="12" x14ac:dyDescent="0.2">
      <c r="A1170" s="31" t="s">
        <v>2106</v>
      </c>
      <c r="B1170" s="30" t="s">
        <v>2107</v>
      </c>
      <c r="C1170" s="32">
        <v>1</v>
      </c>
    </row>
    <row r="1171" spans="1:3" ht="24" x14ac:dyDescent="0.2">
      <c r="A1171" s="31" t="s">
        <v>2108</v>
      </c>
      <c r="B1171" s="30" t="s">
        <v>2109</v>
      </c>
      <c r="C1171" s="32">
        <v>1</v>
      </c>
    </row>
    <row r="1172" spans="1:3" ht="36" x14ac:dyDescent="0.2">
      <c r="A1172" s="31" t="s">
        <v>2110</v>
      </c>
      <c r="B1172" s="30" t="s">
        <v>2111</v>
      </c>
      <c r="C1172" s="32">
        <v>1</v>
      </c>
    </row>
    <row r="1173" spans="1:3" ht="12" x14ac:dyDescent="0.2">
      <c r="A1173" s="31" t="s">
        <v>2112</v>
      </c>
      <c r="B1173" s="30" t="s">
        <v>2113</v>
      </c>
      <c r="C1173" s="32">
        <v>1</v>
      </c>
    </row>
    <row r="1174" spans="1:3" ht="24" x14ac:dyDescent="0.2">
      <c r="A1174" s="31" t="s">
        <v>2114</v>
      </c>
      <c r="B1174" s="30" t="s">
        <v>2115</v>
      </c>
      <c r="C1174" s="32">
        <v>1</v>
      </c>
    </row>
    <row r="1175" spans="1:3" ht="12" x14ac:dyDescent="0.2">
      <c r="A1175" s="31" t="s">
        <v>2116</v>
      </c>
      <c r="B1175" s="30" t="s">
        <v>2117</v>
      </c>
      <c r="C1175" s="32">
        <v>1</v>
      </c>
    </row>
    <row r="1176" spans="1:3" ht="12" x14ac:dyDescent="0.2">
      <c r="A1176" s="31" t="s">
        <v>2118</v>
      </c>
      <c r="B1176" s="30" t="s">
        <v>2119</v>
      </c>
      <c r="C1176" s="32">
        <v>1</v>
      </c>
    </row>
    <row r="1177" spans="1:3" ht="24" x14ac:dyDescent="0.2">
      <c r="A1177" s="31" t="s">
        <v>2120</v>
      </c>
      <c r="B1177" s="30" t="s">
        <v>2121</v>
      </c>
      <c r="C1177" s="32">
        <v>1</v>
      </c>
    </row>
    <row r="1178" spans="1:3" ht="24" x14ac:dyDescent="0.2">
      <c r="A1178" s="31" t="s">
        <v>2122</v>
      </c>
      <c r="B1178" s="30" t="s">
        <v>2123</v>
      </c>
      <c r="C1178" s="32">
        <v>1</v>
      </c>
    </row>
    <row r="1179" spans="1:3" ht="12" x14ac:dyDescent="0.2">
      <c r="A1179" s="31" t="s">
        <v>2124</v>
      </c>
      <c r="B1179" s="30" t="s">
        <v>2125</v>
      </c>
      <c r="C1179" s="32">
        <v>1</v>
      </c>
    </row>
    <row r="1180" spans="1:3" ht="24" x14ac:dyDescent="0.2">
      <c r="A1180" s="31" t="s">
        <v>2126</v>
      </c>
      <c r="B1180" s="30" t="s">
        <v>2127</v>
      </c>
      <c r="C1180" s="32">
        <v>1</v>
      </c>
    </row>
    <row r="1181" spans="1:3" ht="12" x14ac:dyDescent="0.2">
      <c r="A1181" s="31" t="s">
        <v>2128</v>
      </c>
      <c r="B1181" s="30" t="s">
        <v>2129</v>
      </c>
      <c r="C1181" s="32">
        <v>1</v>
      </c>
    </row>
    <row r="1182" spans="1:3" ht="24" x14ac:dyDescent="0.2">
      <c r="A1182" s="31" t="s">
        <v>2130</v>
      </c>
      <c r="B1182" s="30" t="s">
        <v>2131</v>
      </c>
      <c r="C1182" s="32">
        <v>1</v>
      </c>
    </row>
    <row r="1183" spans="1:3" ht="24" x14ac:dyDescent="0.2">
      <c r="A1183" s="31" t="s">
        <v>2132</v>
      </c>
      <c r="B1183" s="30" t="s">
        <v>2133</v>
      </c>
      <c r="C1183" s="32">
        <v>1</v>
      </c>
    </row>
    <row r="1184" spans="1:3" ht="24" x14ac:dyDescent="0.2">
      <c r="A1184" s="31" t="s">
        <v>2134</v>
      </c>
      <c r="B1184" s="30" t="s">
        <v>2135</v>
      </c>
      <c r="C1184" s="32">
        <v>1</v>
      </c>
    </row>
    <row r="1185" spans="1:3" ht="120" x14ac:dyDescent="0.2">
      <c r="A1185" s="31" t="s">
        <v>2136</v>
      </c>
      <c r="B1185" s="30" t="s">
        <v>2137</v>
      </c>
      <c r="C1185" s="32">
        <v>1</v>
      </c>
    </row>
    <row r="1186" spans="1:3" ht="24" x14ac:dyDescent="0.2">
      <c r="A1186" s="31" t="s">
        <v>2138</v>
      </c>
      <c r="B1186" s="30" t="s">
        <v>2139</v>
      </c>
      <c r="C1186" s="32">
        <v>1</v>
      </c>
    </row>
    <row r="1187" spans="1:3" ht="12" x14ac:dyDescent="0.2">
      <c r="A1187" s="31" t="s">
        <v>2140</v>
      </c>
      <c r="B1187" s="30" t="s">
        <v>2141</v>
      </c>
      <c r="C1187" s="32">
        <v>1</v>
      </c>
    </row>
    <row r="1188" spans="1:3" ht="12" x14ac:dyDescent="0.2">
      <c r="A1188" s="31" t="s">
        <v>2142</v>
      </c>
      <c r="B1188" s="30" t="s">
        <v>2143</v>
      </c>
      <c r="C1188" s="32">
        <v>1</v>
      </c>
    </row>
    <row r="1189" spans="1:3" ht="108" x14ac:dyDescent="0.2">
      <c r="A1189" s="31" t="s">
        <v>2144</v>
      </c>
      <c r="B1189" s="30" t="s">
        <v>2145</v>
      </c>
      <c r="C1189" s="32">
        <v>1</v>
      </c>
    </row>
    <row r="1190" spans="1:3" ht="24" x14ac:dyDescent="0.2">
      <c r="A1190" s="31" t="s">
        <v>2146</v>
      </c>
      <c r="B1190" s="30" t="s">
        <v>2147</v>
      </c>
      <c r="C1190" s="32">
        <v>1</v>
      </c>
    </row>
    <row r="1191" spans="1:3" ht="108" x14ac:dyDescent="0.2">
      <c r="A1191" s="31" t="s">
        <v>2148</v>
      </c>
      <c r="B1191" s="30" t="s">
        <v>2149</v>
      </c>
      <c r="C1191" s="32">
        <v>1</v>
      </c>
    </row>
    <row r="1192" spans="1:3" ht="24" x14ac:dyDescent="0.2">
      <c r="A1192" s="31" t="s">
        <v>2150</v>
      </c>
      <c r="B1192" s="30" t="s">
        <v>2151</v>
      </c>
      <c r="C1192" s="32">
        <v>1</v>
      </c>
    </row>
    <row r="1193" spans="1:3" ht="24" x14ac:dyDescent="0.2">
      <c r="A1193" s="31" t="s">
        <v>2152</v>
      </c>
      <c r="B1193" s="30" t="s">
        <v>2153</v>
      </c>
      <c r="C1193" s="32">
        <v>1</v>
      </c>
    </row>
    <row r="1194" spans="1:3" ht="24" x14ac:dyDescent="0.2">
      <c r="A1194" s="31" t="s">
        <v>2154</v>
      </c>
      <c r="B1194" s="30" t="s">
        <v>2155</v>
      </c>
      <c r="C1194" s="32">
        <v>1</v>
      </c>
    </row>
    <row r="1195" spans="1:3" ht="24" x14ac:dyDescent="0.2">
      <c r="A1195" s="31" t="s">
        <v>2156</v>
      </c>
      <c r="B1195" s="30" t="s">
        <v>2157</v>
      </c>
      <c r="C1195" s="32">
        <v>1</v>
      </c>
    </row>
    <row r="1196" spans="1:3" ht="24" x14ac:dyDescent="0.2">
      <c r="A1196" s="31" t="s">
        <v>2158</v>
      </c>
      <c r="B1196" s="30" t="s">
        <v>2159</v>
      </c>
      <c r="C1196" s="32">
        <v>1</v>
      </c>
    </row>
    <row r="1197" spans="1:3" ht="12" x14ac:dyDescent="0.2">
      <c r="A1197" s="31" t="s">
        <v>2160</v>
      </c>
      <c r="B1197" s="30" t="s">
        <v>2161</v>
      </c>
      <c r="C1197" s="32">
        <v>1</v>
      </c>
    </row>
    <row r="1198" spans="1:3" ht="24" x14ac:dyDescent="0.2">
      <c r="A1198" s="31" t="s">
        <v>2162</v>
      </c>
      <c r="B1198" s="30" t="s">
        <v>2163</v>
      </c>
      <c r="C1198" s="32">
        <v>1</v>
      </c>
    </row>
    <row r="1199" spans="1:3" ht="12" x14ac:dyDescent="0.2">
      <c r="A1199" s="31" t="s">
        <v>2164</v>
      </c>
      <c r="B1199" s="30" t="s">
        <v>2165</v>
      </c>
      <c r="C1199" s="32">
        <v>1</v>
      </c>
    </row>
    <row r="1200" spans="1:3" ht="24" x14ac:dyDescent="0.2">
      <c r="A1200" s="31" t="s">
        <v>2166</v>
      </c>
      <c r="B1200" s="30" t="s">
        <v>2167</v>
      </c>
      <c r="C1200" s="32">
        <v>1</v>
      </c>
    </row>
    <row r="1201" spans="1:3" ht="24" x14ac:dyDescent="0.2">
      <c r="A1201" s="31" t="s">
        <v>2168</v>
      </c>
      <c r="B1201" s="30" t="s">
        <v>2169</v>
      </c>
      <c r="C1201" s="32">
        <v>1</v>
      </c>
    </row>
    <row r="1202" spans="1:3" ht="24" x14ac:dyDescent="0.2">
      <c r="A1202" s="31" t="s">
        <v>2170</v>
      </c>
      <c r="B1202" s="30" t="s">
        <v>2171</v>
      </c>
      <c r="C1202" s="32">
        <v>1</v>
      </c>
    </row>
    <row r="1203" spans="1:3" ht="24" x14ac:dyDescent="0.2">
      <c r="A1203" s="31" t="s">
        <v>2172</v>
      </c>
      <c r="B1203" s="30" t="s">
        <v>2173</v>
      </c>
      <c r="C1203" s="32">
        <v>1</v>
      </c>
    </row>
    <row r="1204" spans="1:3" ht="24" x14ac:dyDescent="0.2">
      <c r="A1204" s="31" t="s">
        <v>2174</v>
      </c>
      <c r="B1204" s="30" t="s">
        <v>2175</v>
      </c>
      <c r="C1204" s="32">
        <v>1</v>
      </c>
    </row>
    <row r="1205" spans="1:3" ht="24" x14ac:dyDescent="0.2">
      <c r="A1205" s="31" t="s">
        <v>2176</v>
      </c>
      <c r="B1205" s="30" t="s">
        <v>2175</v>
      </c>
      <c r="C1205" s="32">
        <v>1</v>
      </c>
    </row>
    <row r="1206" spans="1:3" ht="24" x14ac:dyDescent="0.2">
      <c r="A1206" s="31" t="s">
        <v>2177</v>
      </c>
      <c r="B1206" s="30" t="s">
        <v>2178</v>
      </c>
      <c r="C1206" s="32">
        <v>1</v>
      </c>
    </row>
    <row r="1207" spans="1:3" ht="12" x14ac:dyDescent="0.2">
      <c r="A1207" s="31" t="s">
        <v>2179</v>
      </c>
      <c r="B1207" s="30" t="s">
        <v>2180</v>
      </c>
      <c r="C1207" s="32">
        <v>1</v>
      </c>
    </row>
    <row r="1208" spans="1:3" ht="12" x14ac:dyDescent="0.2">
      <c r="A1208" s="31" t="s">
        <v>2181</v>
      </c>
      <c r="B1208" s="30" t="s">
        <v>2182</v>
      </c>
      <c r="C1208" s="32">
        <v>1</v>
      </c>
    </row>
    <row r="1209" spans="1:3" ht="24" x14ac:dyDescent="0.2">
      <c r="A1209" s="31" t="s">
        <v>2183</v>
      </c>
      <c r="B1209" s="30" t="s">
        <v>2184</v>
      </c>
      <c r="C1209" s="32">
        <v>1</v>
      </c>
    </row>
    <row r="1210" spans="1:3" ht="24" x14ac:dyDescent="0.2">
      <c r="A1210" s="31" t="s">
        <v>2185</v>
      </c>
      <c r="B1210" s="30" t="s">
        <v>2186</v>
      </c>
      <c r="C1210" s="32">
        <v>1</v>
      </c>
    </row>
    <row r="1211" spans="1:3" ht="12" x14ac:dyDescent="0.2">
      <c r="A1211" s="31" t="s">
        <v>2187</v>
      </c>
      <c r="B1211" s="30" t="s">
        <v>2188</v>
      </c>
      <c r="C1211" s="32">
        <v>1</v>
      </c>
    </row>
    <row r="1212" spans="1:3" ht="24" x14ac:dyDescent="0.2">
      <c r="A1212" s="31" t="s">
        <v>2189</v>
      </c>
      <c r="B1212" s="30" t="s">
        <v>2190</v>
      </c>
      <c r="C1212" s="32">
        <v>1</v>
      </c>
    </row>
    <row r="1213" spans="1:3" ht="108" x14ac:dyDescent="0.2">
      <c r="A1213" s="31" t="s">
        <v>2191</v>
      </c>
      <c r="B1213" s="30" t="s">
        <v>2192</v>
      </c>
      <c r="C1213" s="32">
        <v>1</v>
      </c>
    </row>
    <row r="1214" spans="1:3" ht="24" x14ac:dyDescent="0.2">
      <c r="A1214" s="31" t="s">
        <v>2193</v>
      </c>
      <c r="B1214" s="30" t="s">
        <v>2194</v>
      </c>
      <c r="C1214" s="32">
        <v>1</v>
      </c>
    </row>
    <row r="1215" spans="1:3" ht="12" x14ac:dyDescent="0.2">
      <c r="A1215" s="31" t="s">
        <v>2195</v>
      </c>
      <c r="B1215" s="30" t="s">
        <v>2196</v>
      </c>
      <c r="C1215" s="32">
        <v>1</v>
      </c>
    </row>
    <row r="1216" spans="1:3" ht="12" x14ac:dyDescent="0.2">
      <c r="A1216" s="31" t="s">
        <v>2197</v>
      </c>
      <c r="B1216" s="30" t="s">
        <v>2198</v>
      </c>
      <c r="C1216" s="32">
        <v>1</v>
      </c>
    </row>
    <row r="1217" spans="1:3" ht="12" x14ac:dyDescent="0.2">
      <c r="A1217" s="31" t="s">
        <v>2199</v>
      </c>
      <c r="B1217" s="30" t="s">
        <v>2198</v>
      </c>
      <c r="C1217" s="32">
        <v>1</v>
      </c>
    </row>
    <row r="1218" spans="1:3" ht="24" x14ac:dyDescent="0.2">
      <c r="A1218" s="31" t="s">
        <v>2200</v>
      </c>
      <c r="B1218" s="30" t="s">
        <v>2201</v>
      </c>
      <c r="C1218" s="32">
        <v>1</v>
      </c>
    </row>
    <row r="1219" spans="1:3" ht="156" x14ac:dyDescent="0.2">
      <c r="A1219" s="31" t="s">
        <v>2202</v>
      </c>
      <c r="B1219" s="30" t="s">
        <v>2203</v>
      </c>
      <c r="C1219" s="32">
        <v>1</v>
      </c>
    </row>
    <row r="1220" spans="1:3" ht="12" x14ac:dyDescent="0.2">
      <c r="A1220" s="31" t="s">
        <v>2204</v>
      </c>
      <c r="B1220" s="30" t="s">
        <v>2205</v>
      </c>
      <c r="C1220" s="32">
        <v>1</v>
      </c>
    </row>
    <row r="1221" spans="1:3" ht="12" x14ac:dyDescent="0.2">
      <c r="A1221" s="31" t="s">
        <v>2206</v>
      </c>
      <c r="B1221" s="30" t="s">
        <v>2205</v>
      </c>
      <c r="C1221" s="32">
        <v>1</v>
      </c>
    </row>
    <row r="1222" spans="1:3" ht="24" x14ac:dyDescent="0.2">
      <c r="A1222" s="31" t="s">
        <v>2207</v>
      </c>
      <c r="B1222" s="30" t="s">
        <v>2208</v>
      </c>
      <c r="C1222" s="32">
        <v>1</v>
      </c>
    </row>
    <row r="1223" spans="1:3" ht="24" x14ac:dyDescent="0.2">
      <c r="A1223" s="31" t="s">
        <v>2209</v>
      </c>
      <c r="B1223" s="30" t="s">
        <v>2208</v>
      </c>
      <c r="C1223" s="32">
        <v>1</v>
      </c>
    </row>
    <row r="1224" spans="1:3" ht="24" x14ac:dyDescent="0.2">
      <c r="A1224" s="31" t="s">
        <v>2210</v>
      </c>
      <c r="B1224" s="30" t="s">
        <v>2211</v>
      </c>
      <c r="C1224" s="32">
        <v>1</v>
      </c>
    </row>
    <row r="1225" spans="1:3" ht="24" x14ac:dyDescent="0.2">
      <c r="A1225" s="31" t="s">
        <v>2212</v>
      </c>
      <c r="B1225" s="30" t="s">
        <v>2213</v>
      </c>
      <c r="C1225" s="32">
        <v>1</v>
      </c>
    </row>
    <row r="1226" spans="1:3" ht="84" x14ac:dyDescent="0.2">
      <c r="A1226" s="31" t="s">
        <v>2214</v>
      </c>
      <c r="B1226" s="30" t="s">
        <v>2215</v>
      </c>
      <c r="C1226" s="32">
        <v>1</v>
      </c>
    </row>
    <row r="1227" spans="1:3" ht="84" x14ac:dyDescent="0.2">
      <c r="A1227" s="31" t="s">
        <v>2216</v>
      </c>
      <c r="B1227" s="30" t="s">
        <v>2217</v>
      </c>
      <c r="C1227" s="32">
        <v>1</v>
      </c>
    </row>
    <row r="1228" spans="1:3" ht="84" x14ac:dyDescent="0.2">
      <c r="A1228" s="31" t="s">
        <v>2218</v>
      </c>
      <c r="B1228" s="30" t="s">
        <v>2219</v>
      </c>
      <c r="C1228" s="32">
        <v>1</v>
      </c>
    </row>
    <row r="1229" spans="1:3" ht="24" x14ac:dyDescent="0.2">
      <c r="A1229" s="31" t="s">
        <v>2220</v>
      </c>
      <c r="B1229" s="30" t="s">
        <v>2221</v>
      </c>
      <c r="C1229" s="32">
        <v>1</v>
      </c>
    </row>
    <row r="1230" spans="1:3" ht="36" x14ac:dyDescent="0.2">
      <c r="A1230" s="31" t="s">
        <v>2222</v>
      </c>
      <c r="B1230" s="30" t="s">
        <v>2223</v>
      </c>
      <c r="C1230" s="32">
        <v>1</v>
      </c>
    </row>
    <row r="1231" spans="1:3" ht="12" x14ac:dyDescent="0.2">
      <c r="A1231" s="31" t="s">
        <v>2224</v>
      </c>
      <c r="B1231" s="30" t="s">
        <v>2225</v>
      </c>
      <c r="C1231" s="32">
        <v>1</v>
      </c>
    </row>
    <row r="1232" spans="1:3" ht="84" x14ac:dyDescent="0.2">
      <c r="A1232" s="31" t="s">
        <v>2226</v>
      </c>
      <c r="B1232" s="30" t="s">
        <v>2227</v>
      </c>
      <c r="C1232" s="32">
        <v>1</v>
      </c>
    </row>
    <row r="1233" spans="1:3" ht="84" x14ac:dyDescent="0.2">
      <c r="A1233" s="31" t="s">
        <v>2228</v>
      </c>
      <c r="B1233" s="30" t="s">
        <v>2229</v>
      </c>
      <c r="C1233" s="32">
        <v>1</v>
      </c>
    </row>
    <row r="1234" spans="1:3" ht="36" x14ac:dyDescent="0.2">
      <c r="A1234" s="31" t="s">
        <v>2230</v>
      </c>
      <c r="B1234" s="30" t="s">
        <v>2231</v>
      </c>
      <c r="C1234" s="32">
        <v>1</v>
      </c>
    </row>
    <row r="1235" spans="1:3" ht="60" x14ac:dyDescent="0.2">
      <c r="A1235" s="31" t="s">
        <v>2232</v>
      </c>
      <c r="B1235" s="30" t="s">
        <v>2233</v>
      </c>
      <c r="C1235" s="32">
        <v>1</v>
      </c>
    </row>
    <row r="1236" spans="1:3" ht="24" x14ac:dyDescent="0.2">
      <c r="A1236" s="31" t="s">
        <v>2234</v>
      </c>
      <c r="B1236" s="30" t="s">
        <v>2235</v>
      </c>
      <c r="C1236" s="32">
        <v>1</v>
      </c>
    </row>
    <row r="1237" spans="1:3" ht="24" x14ac:dyDescent="0.2">
      <c r="A1237" s="31" t="s">
        <v>2236</v>
      </c>
      <c r="B1237" s="30" t="s">
        <v>2237</v>
      </c>
      <c r="C1237" s="32">
        <v>1</v>
      </c>
    </row>
    <row r="1238" spans="1:3" ht="24" x14ac:dyDescent="0.2">
      <c r="A1238" s="31" t="s">
        <v>2238</v>
      </c>
      <c r="B1238" s="30" t="s">
        <v>2239</v>
      </c>
      <c r="C1238" s="32">
        <v>1</v>
      </c>
    </row>
    <row r="1239" spans="1:3" ht="24" x14ac:dyDescent="0.2">
      <c r="A1239" s="31" t="s">
        <v>2240</v>
      </c>
      <c r="B1239" s="30" t="s">
        <v>2241</v>
      </c>
      <c r="C1239" s="32">
        <v>1</v>
      </c>
    </row>
    <row r="1240" spans="1:3" ht="48" x14ac:dyDescent="0.2">
      <c r="A1240" s="31" t="s">
        <v>2242</v>
      </c>
      <c r="B1240" s="30" t="s">
        <v>2243</v>
      </c>
      <c r="C1240" s="32">
        <v>1</v>
      </c>
    </row>
    <row r="1241" spans="1:3" ht="12" x14ac:dyDescent="0.2">
      <c r="A1241" s="31" t="s">
        <v>2244</v>
      </c>
      <c r="B1241" s="30" t="s">
        <v>2245</v>
      </c>
      <c r="C1241" s="32">
        <v>1</v>
      </c>
    </row>
    <row r="1242" spans="1:3" ht="12" x14ac:dyDescent="0.2">
      <c r="A1242" s="31" t="s">
        <v>2246</v>
      </c>
      <c r="B1242" s="30" t="s">
        <v>2247</v>
      </c>
      <c r="C1242" s="32">
        <v>1</v>
      </c>
    </row>
    <row r="1243" spans="1:3" ht="12" x14ac:dyDescent="0.2">
      <c r="A1243" s="31" t="s">
        <v>2248</v>
      </c>
      <c r="B1243" s="30" t="s">
        <v>2249</v>
      </c>
      <c r="C1243" s="32">
        <v>1</v>
      </c>
    </row>
    <row r="1244" spans="1:3" ht="12" x14ac:dyDescent="0.2">
      <c r="A1244" s="31" t="s">
        <v>2250</v>
      </c>
      <c r="B1244" s="30" t="s">
        <v>2249</v>
      </c>
      <c r="C1244" s="32">
        <v>1</v>
      </c>
    </row>
    <row r="1245" spans="1:3" ht="48" x14ac:dyDescent="0.2">
      <c r="A1245" s="31" t="s">
        <v>2251</v>
      </c>
      <c r="B1245" s="30" t="s">
        <v>2249</v>
      </c>
      <c r="C1245" s="32">
        <v>1</v>
      </c>
    </row>
    <row r="1246" spans="1:3" ht="24" x14ac:dyDescent="0.2">
      <c r="A1246" s="31" t="s">
        <v>2252</v>
      </c>
      <c r="B1246" s="30" t="s">
        <v>2249</v>
      </c>
      <c r="C1246" s="32">
        <v>1</v>
      </c>
    </row>
    <row r="1247" spans="1:3" ht="12" x14ac:dyDescent="0.2">
      <c r="A1247" s="31" t="s">
        <v>2253</v>
      </c>
      <c r="B1247" s="30" t="s">
        <v>2254</v>
      </c>
      <c r="C1247" s="32">
        <v>1</v>
      </c>
    </row>
    <row r="1248" spans="1:3" ht="12" x14ac:dyDescent="0.2">
      <c r="A1248" s="31" t="s">
        <v>2255</v>
      </c>
      <c r="B1248" s="30" t="s">
        <v>2254</v>
      </c>
      <c r="C1248" s="32">
        <v>1</v>
      </c>
    </row>
    <row r="1249" spans="1:3" ht="12" x14ac:dyDescent="0.2">
      <c r="A1249" s="31" t="s">
        <v>2256</v>
      </c>
      <c r="B1249" s="30" t="s">
        <v>2254</v>
      </c>
      <c r="C1249" s="32">
        <v>1</v>
      </c>
    </row>
    <row r="1250" spans="1:3" ht="36" x14ac:dyDescent="0.2">
      <c r="A1250" s="31" t="s">
        <v>1148</v>
      </c>
      <c r="B1250" s="30" t="s">
        <v>2257</v>
      </c>
      <c r="C1250" s="32">
        <v>1</v>
      </c>
    </row>
    <row r="1251" spans="1:3" ht="84" x14ac:dyDescent="0.2">
      <c r="A1251" s="31" t="s">
        <v>2258</v>
      </c>
      <c r="B1251" s="30" t="s">
        <v>2259</v>
      </c>
      <c r="C1251" s="32">
        <v>1</v>
      </c>
    </row>
    <row r="1252" spans="1:3" ht="84" x14ac:dyDescent="0.2">
      <c r="A1252" s="31" t="s">
        <v>2260</v>
      </c>
      <c r="B1252" s="30" t="s">
        <v>2259</v>
      </c>
      <c r="C1252" s="32">
        <v>1</v>
      </c>
    </row>
    <row r="1253" spans="1:3" ht="12" x14ac:dyDescent="0.2">
      <c r="A1253" s="31" t="s">
        <v>2261</v>
      </c>
      <c r="B1253" s="30" t="s">
        <v>2262</v>
      </c>
      <c r="C1253" s="32">
        <v>1</v>
      </c>
    </row>
    <row r="1254" spans="1:3" ht="24" x14ac:dyDescent="0.2">
      <c r="A1254" s="31" t="s">
        <v>2263</v>
      </c>
      <c r="B1254" s="30" t="s">
        <v>2264</v>
      </c>
      <c r="C1254" s="32">
        <v>1</v>
      </c>
    </row>
    <row r="1255" spans="1:3" ht="24" x14ac:dyDescent="0.2">
      <c r="A1255" s="31" t="s">
        <v>2265</v>
      </c>
      <c r="B1255" s="30" t="s">
        <v>2266</v>
      </c>
      <c r="C1255" s="32">
        <v>1</v>
      </c>
    </row>
    <row r="1256" spans="1:3" ht="24" x14ac:dyDescent="0.2">
      <c r="A1256" s="31" t="s">
        <v>2267</v>
      </c>
      <c r="B1256" s="30" t="s">
        <v>2268</v>
      </c>
      <c r="C1256" s="32">
        <v>1</v>
      </c>
    </row>
    <row r="1257" spans="1:3" ht="96" x14ac:dyDescent="0.2">
      <c r="A1257" s="31" t="s">
        <v>2269</v>
      </c>
      <c r="B1257" s="30" t="s">
        <v>2270</v>
      </c>
      <c r="C1257" s="32">
        <v>1</v>
      </c>
    </row>
    <row r="1258" spans="1:3" ht="96" x14ac:dyDescent="0.2">
      <c r="A1258" s="31" t="s">
        <v>2271</v>
      </c>
      <c r="B1258" s="30" t="s">
        <v>2272</v>
      </c>
      <c r="C1258" s="32">
        <v>1</v>
      </c>
    </row>
    <row r="1259" spans="1:3" ht="96" x14ac:dyDescent="0.2">
      <c r="A1259" s="31" t="s">
        <v>2273</v>
      </c>
      <c r="B1259" s="30" t="s">
        <v>2274</v>
      </c>
      <c r="C1259" s="32">
        <v>1</v>
      </c>
    </row>
    <row r="1260" spans="1:3" ht="96" x14ac:dyDescent="0.2">
      <c r="A1260" s="31" t="s">
        <v>2275</v>
      </c>
      <c r="B1260" s="30" t="s">
        <v>2276</v>
      </c>
      <c r="C1260" s="32">
        <v>1</v>
      </c>
    </row>
    <row r="1261" spans="1:3" ht="24" x14ac:dyDescent="0.2">
      <c r="A1261" s="31" t="s">
        <v>2277</v>
      </c>
      <c r="B1261" s="30" t="s">
        <v>2278</v>
      </c>
      <c r="C1261" s="32">
        <v>1</v>
      </c>
    </row>
    <row r="1262" spans="1:3" ht="24" x14ac:dyDescent="0.2">
      <c r="A1262" s="31" t="s">
        <v>2279</v>
      </c>
      <c r="B1262" s="30" t="s">
        <v>2280</v>
      </c>
      <c r="C1262" s="32">
        <v>1</v>
      </c>
    </row>
    <row r="1263" spans="1:3" ht="24" x14ac:dyDescent="0.2">
      <c r="A1263" s="31" t="s">
        <v>2281</v>
      </c>
      <c r="B1263" s="30" t="s">
        <v>2282</v>
      </c>
      <c r="C1263" s="32">
        <v>1</v>
      </c>
    </row>
    <row r="1264" spans="1:3" ht="360" x14ac:dyDescent="0.2">
      <c r="A1264" s="31" t="s">
        <v>2283</v>
      </c>
      <c r="B1264" s="30" t="s">
        <v>2284</v>
      </c>
      <c r="C1264" s="32">
        <v>1</v>
      </c>
    </row>
    <row r="1265" spans="1:3" ht="168" x14ac:dyDescent="0.2">
      <c r="A1265" s="31" t="s">
        <v>2285</v>
      </c>
      <c r="B1265" s="30" t="s">
        <v>2284</v>
      </c>
      <c r="C1265" s="32">
        <v>1</v>
      </c>
    </row>
    <row r="1266" spans="1:3" ht="72" x14ac:dyDescent="0.2">
      <c r="A1266" s="31" t="s">
        <v>2286</v>
      </c>
      <c r="B1266" s="30" t="s">
        <v>2284</v>
      </c>
      <c r="C1266" s="32">
        <v>1</v>
      </c>
    </row>
    <row r="1267" spans="1:3" ht="24" x14ac:dyDescent="0.2">
      <c r="A1267" s="31" t="s">
        <v>2287</v>
      </c>
      <c r="B1267" s="30" t="s">
        <v>2288</v>
      </c>
      <c r="C1267" s="32">
        <v>1</v>
      </c>
    </row>
    <row r="1268" spans="1:3" ht="24" x14ac:dyDescent="0.2">
      <c r="A1268" s="31" t="s">
        <v>2289</v>
      </c>
      <c r="B1268" s="30" t="s">
        <v>2290</v>
      </c>
      <c r="C1268" s="32">
        <v>1</v>
      </c>
    </row>
    <row r="1269" spans="1:3" ht="24" x14ac:dyDescent="0.2">
      <c r="A1269" s="31" t="s">
        <v>2291</v>
      </c>
      <c r="B1269" s="30" t="s">
        <v>2292</v>
      </c>
      <c r="C1269" s="32">
        <v>1</v>
      </c>
    </row>
    <row r="1270" spans="1:3" ht="24" x14ac:dyDescent="0.2">
      <c r="A1270" s="31" t="s">
        <v>2293</v>
      </c>
      <c r="B1270" s="30" t="s">
        <v>2294</v>
      </c>
      <c r="C1270" s="32">
        <v>1</v>
      </c>
    </row>
    <row r="1271" spans="1:3" ht="24" x14ac:dyDescent="0.2">
      <c r="A1271" s="31" t="s">
        <v>2295</v>
      </c>
      <c r="B1271" s="30" t="s">
        <v>2296</v>
      </c>
      <c r="C1271" s="32">
        <v>1</v>
      </c>
    </row>
    <row r="1272" spans="1:3" ht="24" x14ac:dyDescent="0.2">
      <c r="A1272" s="31" t="s">
        <v>2297</v>
      </c>
      <c r="B1272" s="30" t="s">
        <v>2298</v>
      </c>
      <c r="C1272" s="32">
        <v>1</v>
      </c>
    </row>
    <row r="1273" spans="1:3" ht="36" x14ac:dyDescent="0.2">
      <c r="A1273" s="31" t="s">
        <v>2299</v>
      </c>
      <c r="B1273" s="30" t="s">
        <v>2298</v>
      </c>
      <c r="C1273" s="32">
        <v>1</v>
      </c>
    </row>
    <row r="1274" spans="1:3" ht="24" x14ac:dyDescent="0.2">
      <c r="A1274" s="31" t="s">
        <v>2300</v>
      </c>
      <c r="B1274" s="30" t="s">
        <v>2301</v>
      </c>
      <c r="C1274" s="32">
        <v>1</v>
      </c>
    </row>
    <row r="1275" spans="1:3" ht="36" x14ac:dyDescent="0.2">
      <c r="A1275" s="31" t="s">
        <v>2302</v>
      </c>
      <c r="B1275" s="30" t="s">
        <v>2301</v>
      </c>
      <c r="C1275" s="32">
        <v>1</v>
      </c>
    </row>
    <row r="1276" spans="1:3" ht="24" x14ac:dyDescent="0.2">
      <c r="A1276" s="31" t="s">
        <v>2303</v>
      </c>
      <c r="B1276" s="30" t="s">
        <v>2304</v>
      </c>
      <c r="C1276" s="32">
        <v>1</v>
      </c>
    </row>
    <row r="1277" spans="1:3" ht="36" x14ac:dyDescent="0.2">
      <c r="A1277" s="31" t="s">
        <v>2305</v>
      </c>
      <c r="B1277" s="30" t="s">
        <v>2304</v>
      </c>
      <c r="C1277" s="32">
        <v>1</v>
      </c>
    </row>
    <row r="1278" spans="1:3" ht="24" x14ac:dyDescent="0.2">
      <c r="A1278" s="31" t="s">
        <v>2306</v>
      </c>
      <c r="B1278" s="30" t="s">
        <v>2307</v>
      </c>
      <c r="C1278" s="32">
        <v>1</v>
      </c>
    </row>
    <row r="1279" spans="1:3" ht="24" x14ac:dyDescent="0.2">
      <c r="A1279" s="31" t="s">
        <v>2308</v>
      </c>
      <c r="B1279" s="30" t="s">
        <v>2309</v>
      </c>
      <c r="C1279" s="32">
        <v>1</v>
      </c>
    </row>
    <row r="1280" spans="1:3" ht="24" x14ac:dyDescent="0.2">
      <c r="A1280" s="31" t="s">
        <v>2310</v>
      </c>
      <c r="B1280" s="30" t="s">
        <v>2311</v>
      </c>
      <c r="C1280" s="32">
        <v>1</v>
      </c>
    </row>
    <row r="1281" spans="1:3" ht="24" x14ac:dyDescent="0.2">
      <c r="A1281" s="31" t="s">
        <v>2312</v>
      </c>
      <c r="B1281" s="30" t="s">
        <v>2313</v>
      </c>
      <c r="C1281" s="32">
        <v>1</v>
      </c>
    </row>
    <row r="1282" spans="1:3" ht="24" x14ac:dyDescent="0.2">
      <c r="A1282" s="31" t="s">
        <v>2314</v>
      </c>
      <c r="B1282" s="30" t="s">
        <v>2313</v>
      </c>
      <c r="C1282" s="32">
        <v>1</v>
      </c>
    </row>
    <row r="1283" spans="1:3" ht="24" x14ac:dyDescent="0.2">
      <c r="A1283" s="31" t="s">
        <v>2315</v>
      </c>
      <c r="B1283" s="30" t="s">
        <v>2316</v>
      </c>
      <c r="C1283" s="32">
        <v>1</v>
      </c>
    </row>
    <row r="1284" spans="1:3" ht="24" x14ac:dyDescent="0.2">
      <c r="A1284" s="31" t="s">
        <v>2317</v>
      </c>
      <c r="B1284" s="30" t="s">
        <v>2318</v>
      </c>
      <c r="C1284" s="32">
        <v>1</v>
      </c>
    </row>
    <row r="1285" spans="1:3" ht="24" x14ac:dyDescent="0.2">
      <c r="A1285" s="31" t="s">
        <v>2319</v>
      </c>
      <c r="B1285" s="30" t="s">
        <v>2320</v>
      </c>
      <c r="C1285" s="32">
        <v>1</v>
      </c>
    </row>
    <row r="1286" spans="1:3" ht="96" x14ac:dyDescent="0.2">
      <c r="A1286" s="31" t="s">
        <v>2321</v>
      </c>
      <c r="B1286" s="30" t="s">
        <v>2322</v>
      </c>
      <c r="C1286" s="32">
        <v>1</v>
      </c>
    </row>
    <row r="1287" spans="1:3" ht="96" x14ac:dyDescent="0.2">
      <c r="A1287" s="31" t="s">
        <v>2323</v>
      </c>
      <c r="B1287" s="30" t="s">
        <v>2322</v>
      </c>
      <c r="C1287" s="32">
        <v>1</v>
      </c>
    </row>
    <row r="1288" spans="1:3" ht="96" x14ac:dyDescent="0.2">
      <c r="A1288" s="31" t="s">
        <v>2324</v>
      </c>
      <c r="B1288" s="30" t="s">
        <v>2322</v>
      </c>
      <c r="C1288" s="32">
        <v>1</v>
      </c>
    </row>
    <row r="1289" spans="1:3" ht="96" x14ac:dyDescent="0.2">
      <c r="A1289" s="31" t="s">
        <v>2325</v>
      </c>
      <c r="B1289" s="30" t="s">
        <v>2322</v>
      </c>
      <c r="C1289" s="32">
        <v>1</v>
      </c>
    </row>
    <row r="1290" spans="1:3" ht="96" x14ac:dyDescent="0.2">
      <c r="A1290" s="31" t="s">
        <v>2326</v>
      </c>
      <c r="B1290" s="30" t="s">
        <v>2322</v>
      </c>
      <c r="C1290" s="32">
        <v>1</v>
      </c>
    </row>
    <row r="1291" spans="1:3" ht="96" x14ac:dyDescent="0.2">
      <c r="A1291" s="31" t="s">
        <v>2327</v>
      </c>
      <c r="B1291" s="30" t="s">
        <v>2322</v>
      </c>
      <c r="C1291" s="32">
        <v>1</v>
      </c>
    </row>
    <row r="1292" spans="1:3" ht="24" x14ac:dyDescent="0.2">
      <c r="A1292" s="31" t="s">
        <v>2328</v>
      </c>
      <c r="B1292" s="30" t="s">
        <v>2294</v>
      </c>
      <c r="C1292" s="32">
        <v>1</v>
      </c>
    </row>
    <row r="1293" spans="1:3" ht="24" x14ac:dyDescent="0.2">
      <c r="A1293" s="31" t="s">
        <v>2329</v>
      </c>
      <c r="B1293" s="30" t="s">
        <v>2294</v>
      </c>
      <c r="C1293" s="32">
        <v>1</v>
      </c>
    </row>
    <row r="1294" spans="1:3" ht="48" x14ac:dyDescent="0.2">
      <c r="A1294" s="31" t="s">
        <v>2330</v>
      </c>
      <c r="B1294" s="30" t="s">
        <v>2331</v>
      </c>
      <c r="C1294" s="32">
        <v>1</v>
      </c>
    </row>
    <row r="1295" spans="1:3" ht="48" x14ac:dyDescent="0.2">
      <c r="A1295" s="31" t="s">
        <v>2332</v>
      </c>
      <c r="B1295" s="30" t="s">
        <v>2333</v>
      </c>
      <c r="C1295" s="32">
        <v>1</v>
      </c>
    </row>
    <row r="1296" spans="1:3" ht="24" x14ac:dyDescent="0.2">
      <c r="A1296" s="31" t="s">
        <v>2334</v>
      </c>
      <c r="B1296" s="30" t="s">
        <v>2335</v>
      </c>
      <c r="C1296" s="32">
        <v>1</v>
      </c>
    </row>
    <row r="1297" spans="1:3" ht="24" x14ac:dyDescent="0.2">
      <c r="A1297" s="31" t="s">
        <v>2336</v>
      </c>
      <c r="B1297" s="30" t="s">
        <v>2337</v>
      </c>
      <c r="C1297" s="32">
        <v>1</v>
      </c>
    </row>
    <row r="1298" spans="1:3" ht="24" x14ac:dyDescent="0.2">
      <c r="A1298" s="31" t="s">
        <v>2338</v>
      </c>
      <c r="B1298" s="30" t="s">
        <v>2339</v>
      </c>
      <c r="C1298" s="32">
        <v>1</v>
      </c>
    </row>
    <row r="1299" spans="1:3" ht="24" x14ac:dyDescent="0.2">
      <c r="A1299" s="31" t="s">
        <v>2340</v>
      </c>
      <c r="B1299" s="30" t="s">
        <v>2341</v>
      </c>
      <c r="C1299" s="32">
        <v>44290</v>
      </c>
    </row>
    <row r="1300" spans="1:3" ht="36" x14ac:dyDescent="0.2">
      <c r="A1300" s="31" t="s">
        <v>2342</v>
      </c>
      <c r="B1300" s="30" t="s">
        <v>2343</v>
      </c>
      <c r="C1300" s="32">
        <v>44290</v>
      </c>
    </row>
    <row r="1301" spans="1:3" ht="24" x14ac:dyDescent="0.2">
      <c r="A1301" s="31" t="s">
        <v>2344</v>
      </c>
      <c r="B1301" s="30" t="s">
        <v>2345</v>
      </c>
      <c r="C1301" s="32">
        <v>128449.29</v>
      </c>
    </row>
    <row r="1302" spans="1:3" ht="24" x14ac:dyDescent="0.2">
      <c r="A1302" s="31" t="s">
        <v>2346</v>
      </c>
      <c r="B1302" s="30" t="s">
        <v>2347</v>
      </c>
      <c r="C1302" s="32">
        <v>154000</v>
      </c>
    </row>
    <row r="1303" spans="1:3" ht="24" x14ac:dyDescent="0.2">
      <c r="A1303" s="31" t="s">
        <v>2348</v>
      </c>
      <c r="B1303" s="30" t="s">
        <v>2349</v>
      </c>
      <c r="C1303" s="32">
        <v>147000</v>
      </c>
    </row>
    <row r="1304" spans="1:3" ht="24" x14ac:dyDescent="0.2">
      <c r="A1304" s="31" t="s">
        <v>2350</v>
      </c>
      <c r="B1304" s="30" t="s">
        <v>2351</v>
      </c>
      <c r="C1304" s="32">
        <v>597075</v>
      </c>
    </row>
    <row r="1305" spans="1:3" ht="24" x14ac:dyDescent="0.2">
      <c r="A1305" s="31" t="s">
        <v>2352</v>
      </c>
      <c r="B1305" s="30" t="s">
        <v>2353</v>
      </c>
      <c r="C1305" s="32">
        <v>74750</v>
      </c>
    </row>
    <row r="1306" spans="1:3" ht="24" x14ac:dyDescent="0.2">
      <c r="A1306" s="31" t="s">
        <v>2354</v>
      </c>
      <c r="B1306" s="30" t="s">
        <v>2355</v>
      </c>
      <c r="C1306" s="32">
        <v>1</v>
      </c>
    </row>
    <row r="1307" spans="1:3" ht="24" x14ac:dyDescent="0.2">
      <c r="A1307" s="31" t="s">
        <v>2356</v>
      </c>
      <c r="B1307" s="30" t="s">
        <v>2357</v>
      </c>
      <c r="C1307" s="32">
        <v>1</v>
      </c>
    </row>
    <row r="1308" spans="1:3" ht="24" x14ac:dyDescent="0.2">
      <c r="A1308" s="31" t="s">
        <v>2358</v>
      </c>
      <c r="B1308" s="30" t="s">
        <v>2359</v>
      </c>
      <c r="C1308" s="32">
        <v>1722930</v>
      </c>
    </row>
    <row r="1309" spans="1:3" ht="24" x14ac:dyDescent="0.2">
      <c r="A1309" s="31" t="s">
        <v>2360</v>
      </c>
      <c r="B1309" s="30" t="s">
        <v>2361</v>
      </c>
      <c r="C1309" s="32">
        <v>421664.87</v>
      </c>
    </row>
    <row r="1310" spans="1:3" ht="24" x14ac:dyDescent="0.2">
      <c r="A1310" s="31" t="s">
        <v>2362</v>
      </c>
      <c r="B1310" s="30" t="s">
        <v>2363</v>
      </c>
      <c r="C1310" s="32">
        <v>599127</v>
      </c>
    </row>
    <row r="1311" spans="1:3" ht="24" x14ac:dyDescent="0.2">
      <c r="A1311" s="31" t="s">
        <v>2364</v>
      </c>
      <c r="B1311" s="30" t="s">
        <v>2365</v>
      </c>
      <c r="C1311" s="32">
        <v>255300</v>
      </c>
    </row>
    <row r="1312" spans="1:3" ht="24" x14ac:dyDescent="0.2">
      <c r="A1312" s="31" t="s">
        <v>2366</v>
      </c>
      <c r="B1312" s="30" t="s">
        <v>2367</v>
      </c>
      <c r="C1312" s="32">
        <v>230000</v>
      </c>
    </row>
    <row r="1313" spans="1:3" ht="36" x14ac:dyDescent="0.2">
      <c r="A1313" s="31" t="s">
        <v>2368</v>
      </c>
      <c r="B1313" s="30" t="s">
        <v>2369</v>
      </c>
      <c r="C1313" s="32">
        <v>480884</v>
      </c>
    </row>
    <row r="1314" spans="1:3" ht="12" x14ac:dyDescent="0.2">
      <c r="A1314" s="31" t="s">
        <v>2059</v>
      </c>
      <c r="B1314" s="30" t="s">
        <v>2370</v>
      </c>
      <c r="C1314" s="32">
        <v>1</v>
      </c>
    </row>
    <row r="1315" spans="1:3" ht="12" x14ac:dyDescent="0.2">
      <c r="A1315" s="31" t="s">
        <v>2059</v>
      </c>
      <c r="B1315" s="30" t="s">
        <v>2371</v>
      </c>
      <c r="C1315" s="32">
        <v>110000</v>
      </c>
    </row>
    <row r="1316" spans="1:3" ht="12" x14ac:dyDescent="0.2">
      <c r="A1316" s="31" t="s">
        <v>2372</v>
      </c>
      <c r="B1316" s="30" t="s">
        <v>2373</v>
      </c>
      <c r="C1316" s="32">
        <v>1</v>
      </c>
    </row>
    <row r="1317" spans="1:3" ht="24" x14ac:dyDescent="0.2">
      <c r="A1317" s="31" t="s">
        <v>2374</v>
      </c>
      <c r="B1317" s="30" t="s">
        <v>2375</v>
      </c>
      <c r="C1317" s="32">
        <v>1</v>
      </c>
    </row>
    <row r="1318" spans="1:3" ht="12" x14ac:dyDescent="0.2">
      <c r="A1318" s="31" t="s">
        <v>2376</v>
      </c>
      <c r="B1318" s="30" t="s">
        <v>2377</v>
      </c>
      <c r="C1318" s="32">
        <v>1</v>
      </c>
    </row>
    <row r="1319" spans="1:3" ht="84" x14ac:dyDescent="0.2">
      <c r="A1319" s="31" t="s">
        <v>2378</v>
      </c>
      <c r="B1319" s="30" t="s">
        <v>2379</v>
      </c>
      <c r="C1319" s="32">
        <v>1</v>
      </c>
    </row>
    <row r="1320" spans="1:3" ht="108" x14ac:dyDescent="0.2">
      <c r="A1320" s="31" t="s">
        <v>2380</v>
      </c>
      <c r="B1320" s="30" t="s">
        <v>2381</v>
      </c>
      <c r="C1320" s="32">
        <v>1</v>
      </c>
    </row>
    <row r="1321" spans="1:3" ht="24" x14ac:dyDescent="0.2">
      <c r="A1321" s="31" t="s">
        <v>2382</v>
      </c>
      <c r="B1321" s="30" t="s">
        <v>2383</v>
      </c>
      <c r="C1321" s="32">
        <v>1</v>
      </c>
    </row>
    <row r="1322" spans="1:3" ht="24" x14ac:dyDescent="0.2">
      <c r="A1322" s="31"/>
      <c r="B1322" s="30" t="s">
        <v>3930</v>
      </c>
      <c r="C1322" s="32">
        <v>1</v>
      </c>
    </row>
    <row r="1323" spans="1:3" ht="36" x14ac:dyDescent="0.2">
      <c r="A1323" s="31"/>
      <c r="B1323" s="30" t="s">
        <v>3931</v>
      </c>
      <c r="C1323" s="32">
        <v>1</v>
      </c>
    </row>
    <row r="1324" spans="1:3" ht="108" x14ac:dyDescent="0.2">
      <c r="A1324" s="31"/>
      <c r="B1324" s="30" t="s">
        <v>3932</v>
      </c>
      <c r="C1324" s="32">
        <v>15525</v>
      </c>
    </row>
    <row r="1325" spans="1:3" ht="24" x14ac:dyDescent="0.2">
      <c r="A1325" s="31"/>
      <c r="B1325" s="30" t="s">
        <v>3933</v>
      </c>
      <c r="C1325" s="32">
        <v>1</v>
      </c>
    </row>
    <row r="1326" spans="1:3" ht="24" x14ac:dyDescent="0.2">
      <c r="A1326" s="31"/>
      <c r="B1326" s="30" t="s">
        <v>3934</v>
      </c>
      <c r="C1326" s="32">
        <v>1</v>
      </c>
    </row>
    <row r="1327" spans="1:3" ht="24" x14ac:dyDescent="0.2">
      <c r="A1327" s="31"/>
      <c r="B1327" s="30" t="s">
        <v>3935</v>
      </c>
      <c r="C1327" s="32">
        <v>1</v>
      </c>
    </row>
    <row r="1328" spans="1:3" ht="24" x14ac:dyDescent="0.2">
      <c r="A1328" s="31"/>
      <c r="B1328" s="30" t="s">
        <v>3936</v>
      </c>
      <c r="C1328" s="32">
        <v>1</v>
      </c>
    </row>
    <row r="1329" spans="1:3" ht="24" x14ac:dyDescent="0.2">
      <c r="A1329" s="31"/>
      <c r="B1329" s="30" t="s">
        <v>3937</v>
      </c>
      <c r="C1329" s="32">
        <v>1</v>
      </c>
    </row>
    <row r="1330" spans="1:3" ht="24" x14ac:dyDescent="0.2">
      <c r="A1330" s="31"/>
      <c r="B1330" s="30" t="s">
        <v>3938</v>
      </c>
      <c r="C1330" s="32">
        <v>1</v>
      </c>
    </row>
    <row r="1331" spans="1:3" ht="24" x14ac:dyDescent="0.2">
      <c r="A1331" s="31"/>
      <c r="B1331" s="30" t="s">
        <v>3939</v>
      </c>
      <c r="C1331" s="32">
        <v>1</v>
      </c>
    </row>
    <row r="1332" spans="1:3" ht="24" x14ac:dyDescent="0.2">
      <c r="A1332" s="31"/>
      <c r="B1332" s="30" t="s">
        <v>3940</v>
      </c>
      <c r="C1332" s="32">
        <v>9500</v>
      </c>
    </row>
    <row r="1333" spans="1:3" ht="24" x14ac:dyDescent="0.2">
      <c r="A1333" s="31"/>
      <c r="B1333" s="30" t="s">
        <v>3941</v>
      </c>
      <c r="C1333" s="32">
        <v>1</v>
      </c>
    </row>
    <row r="1334" spans="1:3" ht="24" x14ac:dyDescent="0.2">
      <c r="A1334" s="31"/>
      <c r="B1334" s="30" t="s">
        <v>3942</v>
      </c>
      <c r="C1334" s="32">
        <v>1194.8</v>
      </c>
    </row>
    <row r="1335" spans="1:3" ht="24" x14ac:dyDescent="0.2">
      <c r="A1335" s="31"/>
      <c r="B1335" s="30" t="s">
        <v>3943</v>
      </c>
      <c r="C1335" s="32">
        <v>1</v>
      </c>
    </row>
    <row r="1336" spans="1:3" ht="12" x14ac:dyDescent="0.2">
      <c r="A1336" s="31"/>
      <c r="B1336" s="30" t="s">
        <v>3944</v>
      </c>
      <c r="C1336" s="32">
        <v>1</v>
      </c>
    </row>
    <row r="1337" spans="1:3" ht="12" x14ac:dyDescent="0.2">
      <c r="A1337" s="31"/>
      <c r="B1337" s="30" t="s">
        <v>3945</v>
      </c>
      <c r="C1337" s="32">
        <v>1</v>
      </c>
    </row>
    <row r="1338" spans="1:3" ht="12" x14ac:dyDescent="0.2">
      <c r="A1338" s="31"/>
      <c r="B1338" s="30" t="s">
        <v>3946</v>
      </c>
      <c r="C1338" s="32">
        <v>1</v>
      </c>
    </row>
    <row r="1339" spans="1:3" ht="12" x14ac:dyDescent="0.2">
      <c r="A1339" s="31"/>
      <c r="B1339" s="30" t="s">
        <v>3947</v>
      </c>
      <c r="C1339" s="32">
        <v>1</v>
      </c>
    </row>
    <row r="1340" spans="1:3" ht="12" x14ac:dyDescent="0.2">
      <c r="A1340" s="31"/>
      <c r="B1340" s="30" t="s">
        <v>3948</v>
      </c>
      <c r="C1340" s="32">
        <v>1</v>
      </c>
    </row>
    <row r="1341" spans="1:3" ht="12" x14ac:dyDescent="0.2">
      <c r="A1341" s="31"/>
      <c r="B1341" s="30" t="s">
        <v>3949</v>
      </c>
      <c r="C1341" s="32">
        <v>1</v>
      </c>
    </row>
    <row r="1342" spans="1:3" ht="24" x14ac:dyDescent="0.2">
      <c r="A1342" s="31"/>
      <c r="B1342" s="30" t="s">
        <v>3950</v>
      </c>
      <c r="C1342" s="32">
        <v>1</v>
      </c>
    </row>
    <row r="1343" spans="1:3" ht="12" x14ac:dyDescent="0.2">
      <c r="A1343" s="31"/>
      <c r="B1343" s="30" t="s">
        <v>3951</v>
      </c>
      <c r="C1343" s="32">
        <v>1</v>
      </c>
    </row>
    <row r="1344" spans="1:3" ht="12" x14ac:dyDescent="0.2">
      <c r="A1344" s="31"/>
      <c r="B1344" s="30" t="s">
        <v>3952</v>
      </c>
      <c r="C1344" s="32">
        <v>1</v>
      </c>
    </row>
    <row r="1345" spans="1:3" ht="12" x14ac:dyDescent="0.2">
      <c r="A1345" s="31"/>
      <c r="B1345" s="30" t="s">
        <v>3953</v>
      </c>
      <c r="C1345" s="32">
        <v>1</v>
      </c>
    </row>
    <row r="1346" spans="1:3" ht="120" x14ac:dyDescent="0.2">
      <c r="A1346" s="31" t="s">
        <v>2384</v>
      </c>
      <c r="B1346" s="30" t="s">
        <v>2385</v>
      </c>
      <c r="C1346" s="32">
        <v>1</v>
      </c>
    </row>
    <row r="1347" spans="1:3" ht="24" x14ac:dyDescent="0.2">
      <c r="A1347" s="31" t="s">
        <v>2386</v>
      </c>
      <c r="B1347" s="30" t="s">
        <v>2387</v>
      </c>
      <c r="C1347" s="32">
        <v>1</v>
      </c>
    </row>
    <row r="1348" spans="1:3" ht="12" x14ac:dyDescent="0.2">
      <c r="A1348" s="31" t="s">
        <v>2388</v>
      </c>
      <c r="B1348" s="30" t="s">
        <v>2389</v>
      </c>
      <c r="C1348" s="32">
        <v>1</v>
      </c>
    </row>
    <row r="1349" spans="1:3" ht="24" x14ac:dyDescent="0.2">
      <c r="A1349" s="31" t="s">
        <v>2390</v>
      </c>
      <c r="B1349" s="30" t="s">
        <v>2391</v>
      </c>
      <c r="C1349" s="32">
        <v>1</v>
      </c>
    </row>
    <row r="1350" spans="1:3" ht="12" x14ac:dyDescent="0.2">
      <c r="A1350" s="31" t="s">
        <v>2392</v>
      </c>
      <c r="B1350" s="30" t="s">
        <v>2393</v>
      </c>
      <c r="C1350" s="32">
        <v>1</v>
      </c>
    </row>
    <row r="1351" spans="1:3" ht="12" x14ac:dyDescent="0.2">
      <c r="A1351" s="31" t="s">
        <v>2394</v>
      </c>
      <c r="B1351" s="30" t="s">
        <v>2395</v>
      </c>
      <c r="C1351" s="32">
        <v>1</v>
      </c>
    </row>
    <row r="1352" spans="1:3" ht="12" x14ac:dyDescent="0.2">
      <c r="A1352" s="31" t="s">
        <v>2396</v>
      </c>
      <c r="B1352" s="30" t="s">
        <v>2397</v>
      </c>
      <c r="C1352" s="32">
        <v>1</v>
      </c>
    </row>
    <row r="1353" spans="1:3" ht="240" x14ac:dyDescent="0.2">
      <c r="A1353" s="31" t="s">
        <v>2398</v>
      </c>
      <c r="B1353" s="30" t="s">
        <v>2399</v>
      </c>
      <c r="C1353" s="32">
        <v>1</v>
      </c>
    </row>
    <row r="1354" spans="1:3" ht="24" x14ac:dyDescent="0.2">
      <c r="A1354" s="31" t="s">
        <v>2400</v>
      </c>
      <c r="B1354" s="30" t="s">
        <v>2401</v>
      </c>
      <c r="C1354" s="32">
        <v>1</v>
      </c>
    </row>
    <row r="1355" spans="1:3" ht="12" x14ac:dyDescent="0.2">
      <c r="A1355" s="31" t="s">
        <v>2402</v>
      </c>
      <c r="B1355" s="30" t="s">
        <v>2403</v>
      </c>
      <c r="C1355" s="32">
        <v>1</v>
      </c>
    </row>
    <row r="1356" spans="1:3" ht="12" x14ac:dyDescent="0.2">
      <c r="A1356" s="31" t="s">
        <v>2404</v>
      </c>
      <c r="B1356" s="30" t="s">
        <v>2405</v>
      </c>
      <c r="C1356" s="32">
        <v>1</v>
      </c>
    </row>
    <row r="1357" spans="1:3" ht="12" x14ac:dyDescent="0.2">
      <c r="A1357" s="31" t="s">
        <v>2406</v>
      </c>
      <c r="B1357" s="30" t="s">
        <v>2407</v>
      </c>
      <c r="C1357" s="32">
        <v>1</v>
      </c>
    </row>
    <row r="1358" spans="1:3" ht="12" x14ac:dyDescent="0.2">
      <c r="A1358" s="31" t="s">
        <v>2408</v>
      </c>
      <c r="B1358" s="30" t="s">
        <v>2409</v>
      </c>
      <c r="C1358" s="32">
        <v>1</v>
      </c>
    </row>
    <row r="1359" spans="1:3" ht="24" x14ac:dyDescent="0.2">
      <c r="A1359" s="31" t="s">
        <v>2410</v>
      </c>
      <c r="B1359" s="30" t="s">
        <v>2411</v>
      </c>
      <c r="C1359" s="32">
        <v>1</v>
      </c>
    </row>
    <row r="1360" spans="1:3" ht="24" x14ac:dyDescent="0.2">
      <c r="A1360" s="31" t="s">
        <v>2412</v>
      </c>
      <c r="B1360" s="30" t="s">
        <v>2413</v>
      </c>
      <c r="C1360" s="32">
        <v>1</v>
      </c>
    </row>
    <row r="1361" spans="1:3" ht="168" x14ac:dyDescent="0.2">
      <c r="A1361" s="31" t="s">
        <v>2414</v>
      </c>
      <c r="B1361" s="30" t="s">
        <v>2415</v>
      </c>
      <c r="C1361" s="32">
        <v>1</v>
      </c>
    </row>
    <row r="1362" spans="1:3" ht="24" x14ac:dyDescent="0.2">
      <c r="A1362" s="31" t="s">
        <v>2416</v>
      </c>
      <c r="B1362" s="30" t="s">
        <v>2417</v>
      </c>
      <c r="C1362" s="32">
        <v>1</v>
      </c>
    </row>
    <row r="1363" spans="1:3" ht="24" x14ac:dyDescent="0.2">
      <c r="A1363" s="31" t="s">
        <v>2418</v>
      </c>
      <c r="B1363" s="30" t="s">
        <v>2419</v>
      </c>
      <c r="C1363" s="32">
        <v>1</v>
      </c>
    </row>
    <row r="1364" spans="1:3" ht="24" x14ac:dyDescent="0.2">
      <c r="A1364" s="31" t="s">
        <v>2420</v>
      </c>
      <c r="B1364" s="30" t="s">
        <v>2421</v>
      </c>
      <c r="C1364" s="32">
        <v>1</v>
      </c>
    </row>
    <row r="1365" spans="1:3" ht="12" x14ac:dyDescent="0.2">
      <c r="A1365" s="31" t="s">
        <v>2422</v>
      </c>
      <c r="B1365" s="30" t="s">
        <v>2423</v>
      </c>
      <c r="C1365" s="32">
        <v>1</v>
      </c>
    </row>
    <row r="1366" spans="1:3" ht="12" x14ac:dyDescent="0.2">
      <c r="A1366" s="31" t="s">
        <v>2424</v>
      </c>
      <c r="B1366" s="30" t="s">
        <v>2425</v>
      </c>
      <c r="C1366" s="32">
        <v>1</v>
      </c>
    </row>
    <row r="1367" spans="1:3" ht="36" x14ac:dyDescent="0.2">
      <c r="A1367" s="31" t="s">
        <v>2426</v>
      </c>
      <c r="B1367" s="30" t="s">
        <v>2427</v>
      </c>
      <c r="C1367" s="32">
        <v>1</v>
      </c>
    </row>
    <row r="1368" spans="1:3" ht="96" x14ac:dyDescent="0.2">
      <c r="A1368" s="31" t="s">
        <v>2428</v>
      </c>
      <c r="B1368" s="30" t="s">
        <v>2429</v>
      </c>
      <c r="C1368" s="32">
        <v>1</v>
      </c>
    </row>
    <row r="1369" spans="1:3" ht="36" x14ac:dyDescent="0.2">
      <c r="A1369" s="31" t="s">
        <v>2430</v>
      </c>
      <c r="B1369" s="30" t="s">
        <v>2431</v>
      </c>
      <c r="C1369" s="32">
        <v>5545</v>
      </c>
    </row>
    <row r="1370" spans="1:3" ht="24" x14ac:dyDescent="0.2">
      <c r="A1370" s="31" t="s">
        <v>2432</v>
      </c>
      <c r="B1370" s="30" t="s">
        <v>2433</v>
      </c>
      <c r="C1370" s="32">
        <v>5545</v>
      </c>
    </row>
    <row r="1371" spans="1:3" ht="108" x14ac:dyDescent="0.2">
      <c r="A1371" s="31" t="s">
        <v>2434</v>
      </c>
      <c r="B1371" s="30" t="s">
        <v>2435</v>
      </c>
      <c r="C1371" s="32">
        <v>5760</v>
      </c>
    </row>
    <row r="1372" spans="1:3" ht="12" x14ac:dyDescent="0.2">
      <c r="A1372" s="31" t="s">
        <v>2436</v>
      </c>
      <c r="B1372" s="30" t="s">
        <v>2437</v>
      </c>
      <c r="C1372" s="32">
        <v>5760</v>
      </c>
    </row>
    <row r="1373" spans="1:3" ht="108" x14ac:dyDescent="0.2">
      <c r="A1373" s="31" t="s">
        <v>2438</v>
      </c>
      <c r="B1373" s="30" t="s">
        <v>2439</v>
      </c>
      <c r="C1373" s="32">
        <v>930.5</v>
      </c>
    </row>
    <row r="1374" spans="1:3" ht="108" x14ac:dyDescent="0.2">
      <c r="A1374" s="31" t="s">
        <v>2440</v>
      </c>
      <c r="B1374" s="30" t="s">
        <v>2441</v>
      </c>
      <c r="C1374" s="32">
        <v>1</v>
      </c>
    </row>
    <row r="1375" spans="1:3" ht="108" x14ac:dyDescent="0.2">
      <c r="A1375" s="31" t="s">
        <v>2438</v>
      </c>
      <c r="B1375" s="30" t="s">
        <v>2439</v>
      </c>
      <c r="C1375" s="32">
        <v>737.07</v>
      </c>
    </row>
    <row r="1376" spans="1:3" ht="12" x14ac:dyDescent="0.2">
      <c r="A1376" s="31" t="s">
        <v>2442</v>
      </c>
      <c r="B1376" s="30" t="s">
        <v>2443</v>
      </c>
      <c r="C1376" s="32">
        <v>3991.9</v>
      </c>
    </row>
    <row r="1377" spans="1:3" ht="12" x14ac:dyDescent="0.2">
      <c r="A1377" s="31" t="s">
        <v>2444</v>
      </c>
      <c r="B1377" s="30" t="s">
        <v>2445</v>
      </c>
      <c r="C1377" s="32">
        <v>3064.7</v>
      </c>
    </row>
    <row r="1378" spans="1:3" ht="12" x14ac:dyDescent="0.2">
      <c r="A1378" s="31" t="s">
        <v>2446</v>
      </c>
      <c r="B1378" s="30" t="s">
        <v>2447</v>
      </c>
      <c r="C1378" s="32">
        <v>1</v>
      </c>
    </row>
    <row r="1379" spans="1:3" ht="24" x14ac:dyDescent="0.2">
      <c r="A1379" s="31" t="s">
        <v>2448</v>
      </c>
      <c r="B1379" s="30" t="s">
        <v>2449</v>
      </c>
      <c r="C1379" s="32">
        <v>1</v>
      </c>
    </row>
    <row r="1380" spans="1:3" ht="60" x14ac:dyDescent="0.2">
      <c r="A1380" s="31" t="s">
        <v>2450</v>
      </c>
      <c r="B1380" s="30" t="s">
        <v>2451</v>
      </c>
      <c r="C1380" s="32">
        <v>1220</v>
      </c>
    </row>
    <row r="1381" spans="1:3" ht="12" x14ac:dyDescent="0.2">
      <c r="A1381" s="31" t="s">
        <v>2452</v>
      </c>
      <c r="B1381" s="30" t="s">
        <v>2453</v>
      </c>
      <c r="C1381" s="32">
        <v>1</v>
      </c>
    </row>
    <row r="1382" spans="1:3" ht="12" x14ac:dyDescent="0.2">
      <c r="A1382" s="31" t="s">
        <v>2454</v>
      </c>
      <c r="B1382" s="30" t="s">
        <v>2455</v>
      </c>
      <c r="C1382" s="32">
        <v>1</v>
      </c>
    </row>
    <row r="1383" spans="1:3" ht="12" x14ac:dyDescent="0.2">
      <c r="A1383" s="31" t="s">
        <v>2456</v>
      </c>
      <c r="B1383" s="30" t="s">
        <v>2457</v>
      </c>
      <c r="C1383" s="32">
        <v>1</v>
      </c>
    </row>
    <row r="1384" spans="1:3" ht="24" x14ac:dyDescent="0.2">
      <c r="A1384" s="31" t="s">
        <v>2458</v>
      </c>
      <c r="B1384" s="30" t="s">
        <v>2459</v>
      </c>
      <c r="C1384" s="32">
        <v>1</v>
      </c>
    </row>
    <row r="1385" spans="1:3" ht="24" x14ac:dyDescent="0.2">
      <c r="A1385" s="31" t="s">
        <v>2460</v>
      </c>
      <c r="B1385" s="30" t="s">
        <v>2461</v>
      </c>
      <c r="C1385" s="32">
        <v>1</v>
      </c>
    </row>
    <row r="1386" spans="1:3" ht="12" x14ac:dyDescent="0.2">
      <c r="A1386" s="31" t="s">
        <v>2462</v>
      </c>
      <c r="B1386" s="30" t="s">
        <v>2463</v>
      </c>
      <c r="C1386" s="32">
        <v>680</v>
      </c>
    </row>
    <row r="1387" spans="1:3" ht="12" x14ac:dyDescent="0.2">
      <c r="A1387" s="31" t="s">
        <v>2464</v>
      </c>
      <c r="B1387" s="30" t="s">
        <v>2465</v>
      </c>
      <c r="C1387" s="32">
        <v>1</v>
      </c>
    </row>
    <row r="1388" spans="1:3" ht="12" x14ac:dyDescent="0.2">
      <c r="A1388" s="31" t="s">
        <v>2466</v>
      </c>
      <c r="B1388" s="30" t="s">
        <v>2467</v>
      </c>
      <c r="C1388" s="32">
        <v>650</v>
      </c>
    </row>
    <row r="1389" spans="1:3" ht="24" x14ac:dyDescent="0.2">
      <c r="A1389" s="31" t="s">
        <v>2468</v>
      </c>
      <c r="B1389" s="30" t="s">
        <v>2469</v>
      </c>
      <c r="C1389" s="32">
        <v>1</v>
      </c>
    </row>
    <row r="1390" spans="1:3" ht="36" x14ac:dyDescent="0.2">
      <c r="A1390" s="31" t="s">
        <v>2470</v>
      </c>
      <c r="B1390" s="30" t="s">
        <v>2471</v>
      </c>
      <c r="C1390" s="32">
        <v>1</v>
      </c>
    </row>
    <row r="1391" spans="1:3" ht="72" x14ac:dyDescent="0.2">
      <c r="A1391" s="31" t="s">
        <v>2472</v>
      </c>
      <c r="B1391" s="30" t="s">
        <v>2473</v>
      </c>
      <c r="C1391" s="32">
        <v>1</v>
      </c>
    </row>
    <row r="1392" spans="1:3" ht="72" x14ac:dyDescent="0.2">
      <c r="A1392" s="31" t="s">
        <v>2474</v>
      </c>
      <c r="B1392" s="30" t="s">
        <v>2475</v>
      </c>
      <c r="C1392" s="32">
        <v>1</v>
      </c>
    </row>
    <row r="1393" spans="1:3" ht="360" x14ac:dyDescent="0.2">
      <c r="A1393" s="31" t="s">
        <v>2476</v>
      </c>
      <c r="B1393" s="30" t="s">
        <v>2477</v>
      </c>
      <c r="C1393" s="32">
        <v>1</v>
      </c>
    </row>
    <row r="1394" spans="1:3" ht="360" x14ac:dyDescent="0.2">
      <c r="A1394" s="31" t="s">
        <v>2478</v>
      </c>
      <c r="B1394" s="30" t="s">
        <v>2477</v>
      </c>
      <c r="C1394" s="32">
        <v>1</v>
      </c>
    </row>
    <row r="1395" spans="1:3" ht="120" x14ac:dyDescent="0.2">
      <c r="A1395" s="31" t="s">
        <v>2479</v>
      </c>
      <c r="B1395" s="30" t="s">
        <v>2480</v>
      </c>
      <c r="C1395" s="32">
        <v>1</v>
      </c>
    </row>
    <row r="1396" spans="1:3" ht="144" x14ac:dyDescent="0.2">
      <c r="A1396" s="31" t="s">
        <v>2481</v>
      </c>
      <c r="B1396" s="30" t="s">
        <v>2482</v>
      </c>
      <c r="C1396" s="32">
        <v>1</v>
      </c>
    </row>
    <row r="1397" spans="1:3" ht="24" x14ac:dyDescent="0.2">
      <c r="A1397" s="31" t="s">
        <v>2483</v>
      </c>
      <c r="B1397" s="30" t="s">
        <v>2484</v>
      </c>
      <c r="C1397" s="32">
        <v>1</v>
      </c>
    </row>
    <row r="1398" spans="1:3" ht="96" x14ac:dyDescent="0.2">
      <c r="A1398" s="31" t="s">
        <v>2485</v>
      </c>
      <c r="B1398" s="30" t="s">
        <v>2486</v>
      </c>
      <c r="C1398" s="32">
        <v>1713.5</v>
      </c>
    </row>
    <row r="1399" spans="1:3" ht="240" x14ac:dyDescent="0.2">
      <c r="A1399" s="31" t="s">
        <v>2487</v>
      </c>
      <c r="B1399" s="30" t="s">
        <v>2488</v>
      </c>
      <c r="C1399" s="32">
        <v>1923.95</v>
      </c>
    </row>
    <row r="1400" spans="1:3" ht="24" x14ac:dyDescent="0.2">
      <c r="A1400" s="31" t="s">
        <v>2489</v>
      </c>
      <c r="B1400" s="30" t="s">
        <v>2490</v>
      </c>
      <c r="C1400" s="32">
        <v>310.5</v>
      </c>
    </row>
    <row r="1401" spans="1:3" ht="24" x14ac:dyDescent="0.2">
      <c r="A1401" s="31" t="s">
        <v>2491</v>
      </c>
      <c r="B1401" s="30" t="s">
        <v>2492</v>
      </c>
      <c r="C1401" s="32">
        <v>310.5</v>
      </c>
    </row>
    <row r="1402" spans="1:3" ht="48" x14ac:dyDescent="0.2">
      <c r="A1402" s="31" t="s">
        <v>2493</v>
      </c>
      <c r="B1402" s="30" t="s">
        <v>2494</v>
      </c>
      <c r="C1402" s="32">
        <v>458.85</v>
      </c>
    </row>
    <row r="1403" spans="1:3" ht="96" x14ac:dyDescent="0.2">
      <c r="A1403" s="31" t="s">
        <v>2495</v>
      </c>
      <c r="B1403" s="30" t="s">
        <v>2486</v>
      </c>
      <c r="C1403" s="32">
        <v>9775</v>
      </c>
    </row>
    <row r="1404" spans="1:3" ht="24" x14ac:dyDescent="0.2">
      <c r="A1404" s="31" t="s">
        <v>2496</v>
      </c>
      <c r="B1404" s="30" t="s">
        <v>2497</v>
      </c>
      <c r="C1404" s="32">
        <v>1219</v>
      </c>
    </row>
    <row r="1405" spans="1:3" ht="12" x14ac:dyDescent="0.2">
      <c r="A1405" s="31" t="s">
        <v>2498</v>
      </c>
      <c r="B1405" s="30" t="s">
        <v>2499</v>
      </c>
      <c r="C1405" s="32">
        <v>1</v>
      </c>
    </row>
    <row r="1406" spans="1:3" ht="36" x14ac:dyDescent="0.2">
      <c r="A1406" s="31" t="s">
        <v>2500</v>
      </c>
      <c r="B1406" s="30" t="s">
        <v>2501</v>
      </c>
      <c r="C1406" s="32">
        <v>1578.95</v>
      </c>
    </row>
    <row r="1407" spans="1:3" ht="24" x14ac:dyDescent="0.2">
      <c r="A1407" s="31" t="s">
        <v>2502</v>
      </c>
      <c r="B1407" s="30" t="s">
        <v>2503</v>
      </c>
      <c r="C1407" s="32">
        <v>1</v>
      </c>
    </row>
    <row r="1408" spans="1:3" ht="12" x14ac:dyDescent="0.2">
      <c r="A1408" s="31" t="s">
        <v>2504</v>
      </c>
      <c r="B1408" s="30" t="s">
        <v>2423</v>
      </c>
      <c r="C1408" s="32">
        <v>1</v>
      </c>
    </row>
    <row r="1409" spans="1:3" ht="12" x14ac:dyDescent="0.2">
      <c r="A1409" s="31" t="s">
        <v>2505</v>
      </c>
      <c r="B1409" s="30" t="s">
        <v>2506</v>
      </c>
      <c r="C1409" s="32">
        <v>1</v>
      </c>
    </row>
    <row r="1410" spans="1:3" ht="12" x14ac:dyDescent="0.2">
      <c r="A1410" s="31" t="s">
        <v>2507</v>
      </c>
      <c r="B1410" s="30" t="s">
        <v>2508</v>
      </c>
      <c r="C1410" s="32">
        <v>1</v>
      </c>
    </row>
    <row r="1411" spans="1:3" ht="12" x14ac:dyDescent="0.2">
      <c r="A1411" s="31" t="s">
        <v>2509</v>
      </c>
      <c r="B1411" s="30" t="s">
        <v>2499</v>
      </c>
      <c r="C1411" s="32">
        <v>1</v>
      </c>
    </row>
    <row r="1412" spans="1:3" ht="84" x14ac:dyDescent="0.2">
      <c r="A1412" s="31" t="s">
        <v>2510</v>
      </c>
      <c r="B1412" s="30" t="s">
        <v>2511</v>
      </c>
      <c r="C1412" s="32">
        <v>1</v>
      </c>
    </row>
    <row r="1413" spans="1:3" ht="24" x14ac:dyDescent="0.2">
      <c r="A1413" s="31" t="s">
        <v>2512</v>
      </c>
      <c r="B1413" s="30" t="s">
        <v>2471</v>
      </c>
      <c r="C1413" s="32">
        <v>1</v>
      </c>
    </row>
    <row r="1414" spans="1:3" ht="24" x14ac:dyDescent="0.2">
      <c r="A1414" s="31" t="s">
        <v>2513</v>
      </c>
      <c r="B1414" s="30" t="s">
        <v>2514</v>
      </c>
      <c r="C1414" s="32">
        <v>2730</v>
      </c>
    </row>
    <row r="1415" spans="1:3" ht="12" x14ac:dyDescent="0.2">
      <c r="A1415" s="31" t="s">
        <v>2515</v>
      </c>
      <c r="B1415" s="30" t="s">
        <v>2423</v>
      </c>
      <c r="C1415" s="32">
        <v>2730</v>
      </c>
    </row>
    <row r="1416" spans="1:3" ht="36" x14ac:dyDescent="0.2">
      <c r="A1416" s="31" t="s">
        <v>2516</v>
      </c>
      <c r="B1416" s="30" t="s">
        <v>2517</v>
      </c>
      <c r="C1416" s="32">
        <v>1</v>
      </c>
    </row>
    <row r="1417" spans="1:3" ht="12" x14ac:dyDescent="0.2">
      <c r="A1417" s="31" t="s">
        <v>2518</v>
      </c>
      <c r="B1417" s="30" t="s">
        <v>2435</v>
      </c>
      <c r="C1417" s="32">
        <v>1</v>
      </c>
    </row>
    <row r="1418" spans="1:3" ht="24" x14ac:dyDescent="0.2">
      <c r="A1418" s="31" t="s">
        <v>2519</v>
      </c>
      <c r="B1418" s="30" t="s">
        <v>2520</v>
      </c>
      <c r="C1418" s="32">
        <v>1</v>
      </c>
    </row>
    <row r="1419" spans="1:3" ht="60" x14ac:dyDescent="0.2">
      <c r="A1419" s="31" t="s">
        <v>2521</v>
      </c>
      <c r="B1419" s="30" t="s">
        <v>2522</v>
      </c>
      <c r="C1419" s="32">
        <v>1</v>
      </c>
    </row>
    <row r="1420" spans="1:3" ht="12" x14ac:dyDescent="0.2">
      <c r="A1420" s="31" t="s">
        <v>2523</v>
      </c>
      <c r="B1420" s="30" t="s">
        <v>2524</v>
      </c>
      <c r="C1420" s="32">
        <v>1</v>
      </c>
    </row>
    <row r="1421" spans="1:3" ht="12" x14ac:dyDescent="0.2">
      <c r="A1421" s="31" t="s">
        <v>2525</v>
      </c>
      <c r="B1421" s="30" t="s">
        <v>2526</v>
      </c>
      <c r="C1421" s="32">
        <v>1</v>
      </c>
    </row>
    <row r="1422" spans="1:3" ht="12" x14ac:dyDescent="0.2">
      <c r="A1422" s="31" t="s">
        <v>2527</v>
      </c>
      <c r="B1422" s="30" t="s">
        <v>2528</v>
      </c>
      <c r="C1422" s="32">
        <v>1</v>
      </c>
    </row>
    <row r="1423" spans="1:3" ht="12" x14ac:dyDescent="0.2">
      <c r="A1423" s="31" t="s">
        <v>2529</v>
      </c>
      <c r="B1423" s="30" t="s">
        <v>2528</v>
      </c>
      <c r="C1423" s="32">
        <v>1</v>
      </c>
    </row>
    <row r="1424" spans="1:3" ht="24" x14ac:dyDescent="0.2">
      <c r="A1424" s="31" t="s">
        <v>2530</v>
      </c>
      <c r="B1424" s="30" t="s">
        <v>2531</v>
      </c>
      <c r="C1424" s="32">
        <v>1</v>
      </c>
    </row>
    <row r="1425" spans="1:3" ht="144" x14ac:dyDescent="0.2">
      <c r="A1425" s="31" t="s">
        <v>2532</v>
      </c>
      <c r="B1425" s="30" t="s">
        <v>2533</v>
      </c>
      <c r="C1425" s="32">
        <v>1</v>
      </c>
    </row>
    <row r="1426" spans="1:3" ht="12" x14ac:dyDescent="0.2">
      <c r="A1426" s="31" t="s">
        <v>2534</v>
      </c>
      <c r="B1426" s="30" t="s">
        <v>2526</v>
      </c>
      <c r="C1426" s="32">
        <v>1</v>
      </c>
    </row>
    <row r="1427" spans="1:3" ht="24" x14ac:dyDescent="0.2">
      <c r="A1427" s="31" t="s">
        <v>2535</v>
      </c>
      <c r="B1427" s="30" t="s">
        <v>2536</v>
      </c>
      <c r="C1427" s="32">
        <v>1</v>
      </c>
    </row>
    <row r="1428" spans="1:3" ht="12" x14ac:dyDescent="0.2">
      <c r="A1428" s="31" t="s">
        <v>2537</v>
      </c>
      <c r="B1428" s="30" t="s">
        <v>2538</v>
      </c>
      <c r="C1428" s="32">
        <v>1</v>
      </c>
    </row>
    <row r="1429" spans="1:3" ht="12" x14ac:dyDescent="0.2">
      <c r="A1429" s="31" t="s">
        <v>2539</v>
      </c>
      <c r="B1429" s="30" t="s">
        <v>2538</v>
      </c>
      <c r="C1429" s="32">
        <v>1</v>
      </c>
    </row>
    <row r="1430" spans="1:3" ht="12" x14ac:dyDescent="0.2">
      <c r="A1430" s="31" t="s">
        <v>2540</v>
      </c>
      <c r="B1430" s="30" t="s">
        <v>2541</v>
      </c>
      <c r="C1430" s="32">
        <v>1</v>
      </c>
    </row>
    <row r="1431" spans="1:3" ht="12" x14ac:dyDescent="0.2">
      <c r="A1431" s="31" t="s">
        <v>2542</v>
      </c>
      <c r="B1431" s="30" t="s">
        <v>2543</v>
      </c>
      <c r="C1431" s="32">
        <v>17500</v>
      </c>
    </row>
    <row r="1432" spans="1:3" ht="24" x14ac:dyDescent="0.2">
      <c r="A1432" s="31" t="s">
        <v>2544</v>
      </c>
      <c r="B1432" s="30" t="s">
        <v>2545</v>
      </c>
      <c r="C1432" s="32">
        <v>3800</v>
      </c>
    </row>
    <row r="1433" spans="1:3" ht="72" x14ac:dyDescent="0.2">
      <c r="A1433" s="31" t="s">
        <v>2546</v>
      </c>
      <c r="B1433" s="30" t="s">
        <v>2547</v>
      </c>
      <c r="C1433" s="32">
        <v>3800</v>
      </c>
    </row>
    <row r="1434" spans="1:3" ht="60" x14ac:dyDescent="0.2">
      <c r="A1434" s="31" t="s">
        <v>2548</v>
      </c>
      <c r="B1434" s="30" t="s">
        <v>2549</v>
      </c>
      <c r="C1434" s="32">
        <v>3800</v>
      </c>
    </row>
    <row r="1435" spans="1:3" ht="12" x14ac:dyDescent="0.2">
      <c r="A1435" s="31" t="s">
        <v>2550</v>
      </c>
      <c r="B1435" s="30" t="s">
        <v>2551</v>
      </c>
      <c r="C1435" s="32">
        <v>3800</v>
      </c>
    </row>
    <row r="1436" spans="1:3" ht="12" x14ac:dyDescent="0.2">
      <c r="A1436" s="31" t="s">
        <v>2552</v>
      </c>
      <c r="B1436" s="30" t="s">
        <v>2553</v>
      </c>
      <c r="C1436" s="32">
        <v>2363.98</v>
      </c>
    </row>
    <row r="1437" spans="1:3" ht="24" x14ac:dyDescent="0.2">
      <c r="A1437" s="31" t="s">
        <v>2554</v>
      </c>
      <c r="B1437" s="30" t="s">
        <v>2555</v>
      </c>
      <c r="C1437" s="32">
        <v>2363.98</v>
      </c>
    </row>
    <row r="1438" spans="1:3" ht="12" x14ac:dyDescent="0.2">
      <c r="A1438" s="31" t="s">
        <v>2556</v>
      </c>
      <c r="B1438" s="30" t="s">
        <v>2557</v>
      </c>
      <c r="C1438" s="32">
        <v>1390</v>
      </c>
    </row>
    <row r="1439" spans="1:3" ht="12" x14ac:dyDescent="0.2">
      <c r="A1439" s="31" t="s">
        <v>2558</v>
      </c>
      <c r="B1439" s="30" t="s">
        <v>2559</v>
      </c>
      <c r="C1439" s="32">
        <v>1390</v>
      </c>
    </row>
    <row r="1440" spans="1:3" ht="12" x14ac:dyDescent="0.2">
      <c r="A1440" s="31" t="s">
        <v>2560</v>
      </c>
      <c r="B1440" s="30" t="s">
        <v>2561</v>
      </c>
      <c r="C1440" s="32">
        <v>1390</v>
      </c>
    </row>
    <row r="1441" spans="1:3" ht="24" x14ac:dyDescent="0.2">
      <c r="A1441" s="31" t="s">
        <v>2562</v>
      </c>
      <c r="B1441" s="30" t="s">
        <v>2563</v>
      </c>
      <c r="C1441" s="32">
        <v>4315</v>
      </c>
    </row>
    <row r="1442" spans="1:3" ht="24" x14ac:dyDescent="0.2">
      <c r="A1442" s="31" t="s">
        <v>2564</v>
      </c>
      <c r="B1442" s="30" t="s">
        <v>2565</v>
      </c>
      <c r="C1442" s="32">
        <v>4315</v>
      </c>
    </row>
    <row r="1443" spans="1:3" ht="12" x14ac:dyDescent="0.2">
      <c r="A1443" s="31" t="s">
        <v>2566</v>
      </c>
      <c r="B1443" s="30" t="s">
        <v>2567</v>
      </c>
      <c r="C1443" s="32">
        <v>2039.15</v>
      </c>
    </row>
    <row r="1444" spans="1:3" ht="12" x14ac:dyDescent="0.2">
      <c r="A1444" s="31" t="s">
        <v>2568</v>
      </c>
      <c r="B1444" s="30" t="s">
        <v>2569</v>
      </c>
      <c r="C1444" s="32">
        <v>2039.15</v>
      </c>
    </row>
    <row r="1445" spans="1:3" ht="24" x14ac:dyDescent="0.2">
      <c r="A1445" s="31" t="s">
        <v>2570</v>
      </c>
      <c r="B1445" s="30" t="s">
        <v>2571</v>
      </c>
      <c r="C1445" s="32">
        <v>2039.15</v>
      </c>
    </row>
    <row r="1446" spans="1:3" ht="24" x14ac:dyDescent="0.2">
      <c r="A1446" s="31" t="s">
        <v>2572</v>
      </c>
      <c r="B1446" s="30" t="s">
        <v>2573</v>
      </c>
      <c r="C1446" s="32">
        <v>2039.15</v>
      </c>
    </row>
    <row r="1447" spans="1:3" ht="24" x14ac:dyDescent="0.2">
      <c r="A1447" s="31" t="s">
        <v>2574</v>
      </c>
      <c r="B1447" s="30" t="s">
        <v>2575</v>
      </c>
      <c r="C1447" s="32">
        <v>14600</v>
      </c>
    </row>
    <row r="1448" spans="1:3" ht="24" x14ac:dyDescent="0.2">
      <c r="A1448" s="31" t="s">
        <v>2576</v>
      </c>
      <c r="B1448" s="30" t="s">
        <v>2577</v>
      </c>
      <c r="C1448" s="32">
        <v>2038.99</v>
      </c>
    </row>
    <row r="1449" spans="1:3" ht="24" x14ac:dyDescent="0.2">
      <c r="A1449" s="31" t="s">
        <v>2578</v>
      </c>
      <c r="B1449" s="30" t="s">
        <v>2579</v>
      </c>
      <c r="C1449" s="32">
        <v>1994.99</v>
      </c>
    </row>
    <row r="1450" spans="1:3" ht="24" x14ac:dyDescent="0.2">
      <c r="A1450" s="31" t="s">
        <v>2580</v>
      </c>
      <c r="B1450" s="30" t="s">
        <v>2581</v>
      </c>
      <c r="C1450" s="32">
        <v>988</v>
      </c>
    </row>
    <row r="1451" spans="1:3" ht="24" x14ac:dyDescent="0.2">
      <c r="A1451" s="31" t="s">
        <v>2582</v>
      </c>
      <c r="B1451" s="30" t="s">
        <v>2583</v>
      </c>
      <c r="C1451" s="32">
        <v>1063.19</v>
      </c>
    </row>
    <row r="1452" spans="1:3" ht="24" x14ac:dyDescent="0.2">
      <c r="A1452" s="31" t="s">
        <v>2584</v>
      </c>
      <c r="B1452" s="30" t="s">
        <v>2585</v>
      </c>
      <c r="C1452" s="32">
        <v>1199.19</v>
      </c>
    </row>
    <row r="1453" spans="1:3" ht="24" x14ac:dyDescent="0.2">
      <c r="A1453" s="31" t="s">
        <v>2586</v>
      </c>
      <c r="B1453" s="30" t="s">
        <v>2587</v>
      </c>
      <c r="C1453" s="32">
        <v>995</v>
      </c>
    </row>
    <row r="1454" spans="1:3" ht="24" x14ac:dyDescent="0.2">
      <c r="A1454" s="31" t="s">
        <v>2588</v>
      </c>
      <c r="B1454" s="30" t="s">
        <v>2589</v>
      </c>
      <c r="C1454" s="32">
        <v>2350</v>
      </c>
    </row>
    <row r="1455" spans="1:3" ht="24" x14ac:dyDescent="0.2">
      <c r="A1455" s="31" t="s">
        <v>2590</v>
      </c>
      <c r="B1455" s="30" t="s">
        <v>2591</v>
      </c>
      <c r="C1455" s="32">
        <v>1</v>
      </c>
    </row>
    <row r="1456" spans="1:3" ht="24" x14ac:dyDescent="0.2">
      <c r="A1456" s="31" t="s">
        <v>2592</v>
      </c>
      <c r="B1456" s="30" t="s">
        <v>2593</v>
      </c>
      <c r="C1456" s="32">
        <v>1</v>
      </c>
    </row>
    <row r="1457" spans="1:3" ht="24" x14ac:dyDescent="0.2">
      <c r="A1457" s="31" t="s">
        <v>2594</v>
      </c>
      <c r="B1457" s="30" t="s">
        <v>2595</v>
      </c>
      <c r="C1457" s="32">
        <v>1</v>
      </c>
    </row>
    <row r="1458" spans="1:3" ht="12" x14ac:dyDescent="0.2">
      <c r="A1458" s="31" t="s">
        <v>2596</v>
      </c>
      <c r="B1458" s="30" t="s">
        <v>2597</v>
      </c>
      <c r="C1458" s="32">
        <v>1</v>
      </c>
    </row>
    <row r="1459" spans="1:3" ht="12" x14ac:dyDescent="0.2">
      <c r="A1459" s="31" t="s">
        <v>2598</v>
      </c>
      <c r="B1459" s="30" t="s">
        <v>2599</v>
      </c>
      <c r="C1459" s="32">
        <v>1</v>
      </c>
    </row>
    <row r="1460" spans="1:3" ht="12" x14ac:dyDescent="0.2">
      <c r="A1460" s="31" t="s">
        <v>2600</v>
      </c>
      <c r="B1460" s="30" t="s">
        <v>2601</v>
      </c>
      <c r="C1460" s="32">
        <v>918.99</v>
      </c>
    </row>
    <row r="1461" spans="1:3" ht="12" x14ac:dyDescent="0.2">
      <c r="A1461" s="31" t="s">
        <v>2602</v>
      </c>
      <c r="B1461" s="30" t="s">
        <v>2601</v>
      </c>
      <c r="C1461" s="32">
        <v>918.99</v>
      </c>
    </row>
    <row r="1462" spans="1:3" ht="12" x14ac:dyDescent="0.2">
      <c r="A1462" s="31" t="s">
        <v>2603</v>
      </c>
      <c r="B1462" s="30" t="s">
        <v>2601</v>
      </c>
      <c r="C1462" s="32">
        <v>1186.99</v>
      </c>
    </row>
    <row r="1463" spans="1:3" ht="12" x14ac:dyDescent="0.2">
      <c r="A1463" s="31" t="s">
        <v>2604</v>
      </c>
      <c r="B1463" s="30" t="s">
        <v>2605</v>
      </c>
      <c r="C1463" s="32">
        <v>1186.99</v>
      </c>
    </row>
    <row r="1464" spans="1:3" ht="12" x14ac:dyDescent="0.2">
      <c r="A1464" s="31" t="s">
        <v>2606</v>
      </c>
      <c r="B1464" s="30" t="s">
        <v>2607</v>
      </c>
      <c r="C1464" s="32">
        <v>38681.040000000001</v>
      </c>
    </row>
    <row r="1465" spans="1:3" ht="12" x14ac:dyDescent="0.2">
      <c r="A1465" s="31" t="s">
        <v>2608</v>
      </c>
      <c r="B1465" s="30" t="s">
        <v>2609</v>
      </c>
      <c r="C1465" s="32">
        <v>1453</v>
      </c>
    </row>
    <row r="1466" spans="1:3" ht="12" x14ac:dyDescent="0.2">
      <c r="A1466" s="31" t="s">
        <v>2610</v>
      </c>
      <c r="B1466" s="30" t="s">
        <v>2611</v>
      </c>
      <c r="C1466" s="32">
        <v>1</v>
      </c>
    </row>
    <row r="1467" spans="1:3" ht="12" x14ac:dyDescent="0.2">
      <c r="A1467" s="31" t="s">
        <v>2612</v>
      </c>
      <c r="B1467" s="30" t="s">
        <v>2611</v>
      </c>
      <c r="C1467" s="32">
        <v>2125</v>
      </c>
    </row>
    <row r="1468" spans="1:3" ht="12" x14ac:dyDescent="0.2">
      <c r="A1468" s="31" t="s">
        <v>2613</v>
      </c>
      <c r="B1468" s="30" t="s">
        <v>2611</v>
      </c>
      <c r="C1468" s="32">
        <v>2125</v>
      </c>
    </row>
    <row r="1469" spans="1:3" ht="12" x14ac:dyDescent="0.2">
      <c r="A1469" s="31" t="s">
        <v>2614</v>
      </c>
      <c r="B1469" s="30" t="s">
        <v>2615</v>
      </c>
      <c r="C1469" s="32">
        <v>4900</v>
      </c>
    </row>
    <row r="1470" spans="1:3" ht="24" x14ac:dyDescent="0.2">
      <c r="A1470" s="31" t="s">
        <v>2616</v>
      </c>
      <c r="B1470" s="30" t="s">
        <v>2617</v>
      </c>
      <c r="C1470" s="32">
        <v>2125</v>
      </c>
    </row>
    <row r="1471" spans="1:3" ht="24" x14ac:dyDescent="0.2">
      <c r="A1471" s="31" t="s">
        <v>2618</v>
      </c>
      <c r="B1471" s="30" t="s">
        <v>2619</v>
      </c>
      <c r="C1471" s="32">
        <v>2125</v>
      </c>
    </row>
    <row r="1472" spans="1:3" ht="24" x14ac:dyDescent="0.2">
      <c r="A1472" s="31" t="s">
        <v>2620</v>
      </c>
      <c r="B1472" s="30" t="s">
        <v>2621</v>
      </c>
      <c r="C1472" s="32">
        <v>4900</v>
      </c>
    </row>
    <row r="1473" spans="1:3" ht="36" x14ac:dyDescent="0.2">
      <c r="A1473" s="31" t="s">
        <v>2622</v>
      </c>
      <c r="B1473" s="30" t="s">
        <v>2623</v>
      </c>
      <c r="C1473" s="32">
        <v>4900</v>
      </c>
    </row>
    <row r="1474" spans="1:3" ht="24" x14ac:dyDescent="0.2">
      <c r="A1474" s="31" t="s">
        <v>2624</v>
      </c>
      <c r="B1474" s="30" t="s">
        <v>2625</v>
      </c>
      <c r="C1474" s="32">
        <v>4668</v>
      </c>
    </row>
    <row r="1475" spans="1:3" ht="24" x14ac:dyDescent="0.2">
      <c r="A1475" s="31" t="s">
        <v>2626</v>
      </c>
      <c r="B1475" s="30" t="s">
        <v>2627</v>
      </c>
      <c r="C1475" s="32">
        <v>1839.2</v>
      </c>
    </row>
    <row r="1476" spans="1:3" ht="12" x14ac:dyDescent="0.2">
      <c r="A1476" s="31" t="s">
        <v>2628</v>
      </c>
      <c r="B1476" s="30" t="s">
        <v>2629</v>
      </c>
      <c r="C1476" s="32">
        <v>1839.2</v>
      </c>
    </row>
    <row r="1477" spans="1:3" ht="24" x14ac:dyDescent="0.2">
      <c r="A1477" s="31" t="s">
        <v>2630</v>
      </c>
      <c r="B1477" s="30" t="s">
        <v>2631</v>
      </c>
      <c r="C1477" s="32">
        <v>3097</v>
      </c>
    </row>
    <row r="1478" spans="1:3" ht="24" x14ac:dyDescent="0.2">
      <c r="A1478" s="31" t="s">
        <v>2632</v>
      </c>
      <c r="B1478" s="30" t="s">
        <v>2633</v>
      </c>
      <c r="C1478" s="32">
        <v>3598.5</v>
      </c>
    </row>
    <row r="1479" spans="1:3" ht="24" x14ac:dyDescent="0.2">
      <c r="A1479" s="31" t="s">
        <v>2634</v>
      </c>
      <c r="B1479" s="30" t="s">
        <v>2635</v>
      </c>
      <c r="C1479" s="32">
        <v>3519.2</v>
      </c>
    </row>
    <row r="1480" spans="1:3" ht="12" x14ac:dyDescent="0.2">
      <c r="A1480" s="31" t="s">
        <v>2636</v>
      </c>
      <c r="B1480" s="30" t="s">
        <v>2637</v>
      </c>
      <c r="C1480" s="32">
        <v>4433.25</v>
      </c>
    </row>
    <row r="1481" spans="1:3" ht="12" x14ac:dyDescent="0.2">
      <c r="A1481" s="31" t="s">
        <v>2638</v>
      </c>
      <c r="B1481" s="30" t="s">
        <v>2639</v>
      </c>
      <c r="C1481" s="32">
        <v>3059</v>
      </c>
    </row>
    <row r="1482" spans="1:3" ht="24" x14ac:dyDescent="0.2">
      <c r="A1482" s="31" t="s">
        <v>2640</v>
      </c>
      <c r="B1482" s="30" t="s">
        <v>2641</v>
      </c>
      <c r="C1482" s="32">
        <v>1599</v>
      </c>
    </row>
    <row r="1483" spans="1:3" ht="24" x14ac:dyDescent="0.2">
      <c r="A1483" s="31" t="s">
        <v>2642</v>
      </c>
      <c r="B1483" s="30" t="s">
        <v>2641</v>
      </c>
      <c r="C1483" s="32">
        <v>13500</v>
      </c>
    </row>
    <row r="1484" spans="1:3" ht="24" x14ac:dyDescent="0.2">
      <c r="A1484" s="31" t="s">
        <v>2643</v>
      </c>
      <c r="B1484" s="30" t="s">
        <v>2641</v>
      </c>
      <c r="C1484" s="32">
        <v>1724.25</v>
      </c>
    </row>
    <row r="1485" spans="1:3" ht="24" x14ac:dyDescent="0.2">
      <c r="A1485" s="31" t="s">
        <v>2644</v>
      </c>
      <c r="B1485" s="30" t="s">
        <v>2641</v>
      </c>
      <c r="C1485" s="32">
        <v>3980</v>
      </c>
    </row>
    <row r="1486" spans="1:3" ht="24" x14ac:dyDescent="0.2">
      <c r="A1486" s="31" t="s">
        <v>2645</v>
      </c>
      <c r="B1486" s="30" t="s">
        <v>2646</v>
      </c>
      <c r="C1486" s="32">
        <v>3980</v>
      </c>
    </row>
    <row r="1487" spans="1:3" ht="24" x14ac:dyDescent="0.2">
      <c r="A1487" s="31" t="s">
        <v>2647</v>
      </c>
      <c r="B1487" s="30" t="s">
        <v>2648</v>
      </c>
      <c r="C1487" s="32">
        <v>1497</v>
      </c>
    </row>
    <row r="1488" spans="1:3" ht="12" x14ac:dyDescent="0.2">
      <c r="A1488" s="31" t="s">
        <v>2649</v>
      </c>
      <c r="B1488" s="30" t="s">
        <v>2650</v>
      </c>
      <c r="C1488" s="32">
        <v>4500</v>
      </c>
    </row>
    <row r="1489" spans="1:3" ht="24" x14ac:dyDescent="0.2">
      <c r="A1489" s="31" t="s">
        <v>2651</v>
      </c>
      <c r="B1489" s="30" t="s">
        <v>2652</v>
      </c>
      <c r="C1489" s="32">
        <v>2780</v>
      </c>
    </row>
    <row r="1490" spans="1:3" ht="24" x14ac:dyDescent="0.2">
      <c r="A1490" s="31" t="s">
        <v>2653</v>
      </c>
      <c r="B1490" s="30" t="s">
        <v>2654</v>
      </c>
      <c r="C1490" s="32">
        <v>2780</v>
      </c>
    </row>
    <row r="1491" spans="1:3" ht="24" x14ac:dyDescent="0.2">
      <c r="A1491" s="31" t="s">
        <v>2655</v>
      </c>
      <c r="B1491" s="30" t="s">
        <v>2656</v>
      </c>
      <c r="C1491" s="32">
        <v>5080</v>
      </c>
    </row>
    <row r="1492" spans="1:3" ht="24" x14ac:dyDescent="0.2">
      <c r="A1492" s="31" t="s">
        <v>2657</v>
      </c>
      <c r="B1492" s="30" t="s">
        <v>2658</v>
      </c>
      <c r="C1492" s="32">
        <v>5080</v>
      </c>
    </row>
    <row r="1493" spans="1:3" ht="24" x14ac:dyDescent="0.2">
      <c r="A1493" s="31" t="s">
        <v>2659</v>
      </c>
      <c r="B1493" s="30" t="s">
        <v>2660</v>
      </c>
      <c r="C1493" s="32">
        <v>1800</v>
      </c>
    </row>
    <row r="1494" spans="1:3" ht="24" x14ac:dyDescent="0.2">
      <c r="A1494" s="31" t="s">
        <v>2661</v>
      </c>
      <c r="B1494" s="30" t="s">
        <v>2662</v>
      </c>
      <c r="C1494" s="32">
        <v>1800</v>
      </c>
    </row>
    <row r="1495" spans="1:3" ht="24" x14ac:dyDescent="0.2">
      <c r="A1495" s="31" t="s">
        <v>2663</v>
      </c>
      <c r="B1495" s="30" t="s">
        <v>2664</v>
      </c>
      <c r="C1495" s="32">
        <v>2609.35</v>
      </c>
    </row>
    <row r="1496" spans="1:3" ht="24" x14ac:dyDescent="0.2">
      <c r="A1496" s="31" t="s">
        <v>2665</v>
      </c>
      <c r="B1496" s="30" t="s">
        <v>2666</v>
      </c>
      <c r="C1496" s="32">
        <v>2799.3</v>
      </c>
    </row>
    <row r="1497" spans="1:3" ht="36" x14ac:dyDescent="0.2">
      <c r="A1497" s="31" t="s">
        <v>2667</v>
      </c>
      <c r="B1497" s="30" t="s">
        <v>2668</v>
      </c>
      <c r="C1497" s="32">
        <v>2799.3</v>
      </c>
    </row>
    <row r="1498" spans="1:3" ht="24" x14ac:dyDescent="0.2">
      <c r="A1498" s="31" t="s">
        <v>2669</v>
      </c>
      <c r="B1498" s="30" t="s">
        <v>2670</v>
      </c>
      <c r="C1498" s="32">
        <v>4060</v>
      </c>
    </row>
    <row r="1499" spans="1:3" ht="12" x14ac:dyDescent="0.2">
      <c r="A1499" s="31" t="s">
        <v>2671</v>
      </c>
      <c r="B1499" s="30" t="s">
        <v>2672</v>
      </c>
      <c r="C1499" s="32">
        <v>1250</v>
      </c>
    </row>
    <row r="1500" spans="1:3" ht="12" x14ac:dyDescent="0.2">
      <c r="A1500" s="31" t="s">
        <v>2673</v>
      </c>
      <c r="B1500" s="30" t="s">
        <v>2674</v>
      </c>
      <c r="C1500" s="32">
        <v>1549</v>
      </c>
    </row>
    <row r="1501" spans="1:3" ht="12" x14ac:dyDescent="0.2">
      <c r="A1501" s="31" t="s">
        <v>2675</v>
      </c>
      <c r="B1501" s="30" t="s">
        <v>2676</v>
      </c>
      <c r="C1501" s="32">
        <v>2000</v>
      </c>
    </row>
    <row r="1502" spans="1:3" ht="24" x14ac:dyDescent="0.2">
      <c r="A1502" s="31" t="s">
        <v>2677</v>
      </c>
      <c r="B1502" s="30" t="s">
        <v>2678</v>
      </c>
      <c r="C1502" s="32">
        <v>1</v>
      </c>
    </row>
    <row r="1503" spans="1:3" ht="24" x14ac:dyDescent="0.2">
      <c r="A1503" s="31" t="s">
        <v>2679</v>
      </c>
      <c r="B1503" s="30" t="s">
        <v>2680</v>
      </c>
      <c r="C1503" s="32">
        <v>937.25</v>
      </c>
    </row>
    <row r="1504" spans="1:3" ht="24" x14ac:dyDescent="0.2">
      <c r="A1504" s="31" t="s">
        <v>2681</v>
      </c>
      <c r="B1504" s="30" t="s">
        <v>2682</v>
      </c>
      <c r="C1504" s="32">
        <v>937.25</v>
      </c>
    </row>
    <row r="1505" spans="1:3" ht="24" x14ac:dyDescent="0.2">
      <c r="A1505" s="31" t="s">
        <v>2683</v>
      </c>
      <c r="B1505" s="30" t="s">
        <v>2684</v>
      </c>
      <c r="C1505" s="32">
        <v>2745.02</v>
      </c>
    </row>
    <row r="1506" spans="1:3" ht="12" x14ac:dyDescent="0.2">
      <c r="A1506" s="31" t="s">
        <v>2685</v>
      </c>
      <c r="B1506" s="30" t="s">
        <v>2686</v>
      </c>
      <c r="C1506" s="32">
        <v>6649.3</v>
      </c>
    </row>
    <row r="1507" spans="1:3" ht="12" x14ac:dyDescent="0.2">
      <c r="A1507" s="31" t="s">
        <v>2687</v>
      </c>
      <c r="B1507" s="30" t="s">
        <v>2688</v>
      </c>
      <c r="C1507" s="32">
        <v>5550</v>
      </c>
    </row>
    <row r="1508" spans="1:3" ht="12" x14ac:dyDescent="0.2">
      <c r="A1508" s="31" t="s">
        <v>2689</v>
      </c>
      <c r="B1508" s="30" t="s">
        <v>2688</v>
      </c>
      <c r="C1508" s="32">
        <v>12700</v>
      </c>
    </row>
    <row r="1509" spans="1:3" ht="24" x14ac:dyDescent="0.2">
      <c r="A1509" s="31" t="s">
        <v>2690</v>
      </c>
      <c r="B1509" s="30" t="s">
        <v>2691</v>
      </c>
      <c r="C1509" s="32">
        <v>2799.3</v>
      </c>
    </row>
    <row r="1510" spans="1:3" ht="24" x14ac:dyDescent="0.2">
      <c r="A1510" s="31" t="s">
        <v>2692</v>
      </c>
      <c r="B1510" s="30" t="s">
        <v>2693</v>
      </c>
      <c r="C1510" s="32">
        <v>2799.3</v>
      </c>
    </row>
    <row r="1511" spans="1:3" ht="36" x14ac:dyDescent="0.2">
      <c r="A1511" s="31" t="s">
        <v>2694</v>
      </c>
      <c r="B1511" s="30" t="s">
        <v>2695</v>
      </c>
      <c r="C1511" s="32">
        <v>1250</v>
      </c>
    </row>
    <row r="1512" spans="1:3" ht="36" x14ac:dyDescent="0.2">
      <c r="A1512" s="31" t="s">
        <v>2696</v>
      </c>
      <c r="B1512" s="30" t="s">
        <v>2697</v>
      </c>
      <c r="C1512" s="32">
        <v>5500</v>
      </c>
    </row>
    <row r="1513" spans="1:3" ht="24" x14ac:dyDescent="0.2">
      <c r="A1513" s="31" t="s">
        <v>2698</v>
      </c>
      <c r="B1513" s="30" t="s">
        <v>2699</v>
      </c>
      <c r="C1513" s="32">
        <v>4500</v>
      </c>
    </row>
    <row r="1514" spans="1:3" ht="24" x14ac:dyDescent="0.2">
      <c r="A1514" s="31" t="s">
        <v>2700</v>
      </c>
      <c r="B1514" s="30" t="s">
        <v>2701</v>
      </c>
      <c r="C1514" s="32">
        <v>5299</v>
      </c>
    </row>
    <row r="1515" spans="1:3" ht="24" x14ac:dyDescent="0.2">
      <c r="A1515" s="31" t="s">
        <v>2702</v>
      </c>
      <c r="B1515" s="30" t="s">
        <v>2703</v>
      </c>
      <c r="C1515" s="32">
        <v>4500</v>
      </c>
    </row>
    <row r="1516" spans="1:3" ht="12" x14ac:dyDescent="0.2">
      <c r="A1516" s="31" t="s">
        <v>2704</v>
      </c>
      <c r="B1516" s="30" t="s">
        <v>2705</v>
      </c>
      <c r="C1516" s="32">
        <v>5790</v>
      </c>
    </row>
    <row r="1517" spans="1:3" ht="12" x14ac:dyDescent="0.2">
      <c r="A1517" s="31" t="s">
        <v>2706</v>
      </c>
      <c r="B1517" s="30" t="s">
        <v>2705</v>
      </c>
      <c r="C1517" s="32">
        <v>2150</v>
      </c>
    </row>
    <row r="1518" spans="1:3" ht="12" x14ac:dyDescent="0.2">
      <c r="A1518" s="31" t="s">
        <v>2707</v>
      </c>
      <c r="B1518" s="30" t="s">
        <v>2708</v>
      </c>
      <c r="C1518" s="32">
        <v>2150</v>
      </c>
    </row>
    <row r="1519" spans="1:3" ht="24" x14ac:dyDescent="0.2">
      <c r="A1519" s="31" t="s">
        <v>2709</v>
      </c>
      <c r="B1519" s="30" t="s">
        <v>2710</v>
      </c>
      <c r="C1519" s="32">
        <v>1740</v>
      </c>
    </row>
    <row r="1520" spans="1:3" ht="24" x14ac:dyDescent="0.2">
      <c r="A1520" s="31" t="s">
        <v>2711</v>
      </c>
      <c r="B1520" s="30" t="s">
        <v>2712</v>
      </c>
      <c r="C1520" s="32">
        <v>2450</v>
      </c>
    </row>
    <row r="1521" spans="1:3" ht="12" x14ac:dyDescent="0.2">
      <c r="A1521" s="31" t="s">
        <v>2713</v>
      </c>
      <c r="B1521" s="30" t="s">
        <v>2714</v>
      </c>
      <c r="C1521" s="32">
        <v>2450</v>
      </c>
    </row>
    <row r="1522" spans="1:3" ht="12" x14ac:dyDescent="0.2">
      <c r="A1522" s="31" t="s">
        <v>2715</v>
      </c>
      <c r="B1522" s="30" t="s">
        <v>2716</v>
      </c>
      <c r="C1522" s="32">
        <v>2450</v>
      </c>
    </row>
    <row r="1523" spans="1:3" ht="12" x14ac:dyDescent="0.2">
      <c r="A1523" s="31" t="s">
        <v>2717</v>
      </c>
      <c r="B1523" s="30" t="s">
        <v>2718</v>
      </c>
      <c r="C1523" s="32">
        <v>29160</v>
      </c>
    </row>
    <row r="1524" spans="1:3" ht="24" x14ac:dyDescent="0.2">
      <c r="A1524" s="31" t="s">
        <v>2719</v>
      </c>
      <c r="B1524" s="30" t="s">
        <v>2720</v>
      </c>
      <c r="C1524" s="32">
        <v>7785</v>
      </c>
    </row>
    <row r="1525" spans="1:3" ht="24" x14ac:dyDescent="0.2">
      <c r="A1525" s="31" t="s">
        <v>2721</v>
      </c>
      <c r="B1525" s="30" t="s">
        <v>2722</v>
      </c>
      <c r="C1525" s="32">
        <v>10929</v>
      </c>
    </row>
    <row r="1526" spans="1:3" ht="24" x14ac:dyDescent="0.2">
      <c r="A1526" s="31" t="s">
        <v>2723</v>
      </c>
      <c r="B1526" s="30" t="s">
        <v>2724</v>
      </c>
      <c r="C1526" s="32">
        <v>8505</v>
      </c>
    </row>
    <row r="1527" spans="1:3" ht="12" x14ac:dyDescent="0.2">
      <c r="A1527" s="31" t="s">
        <v>2725</v>
      </c>
      <c r="B1527" s="30" t="s">
        <v>2726</v>
      </c>
      <c r="C1527" s="32">
        <v>8280</v>
      </c>
    </row>
    <row r="1528" spans="1:3" ht="24" x14ac:dyDescent="0.2">
      <c r="A1528" s="31" t="s">
        <v>2638</v>
      </c>
      <c r="B1528" s="30" t="s">
        <v>2727</v>
      </c>
      <c r="C1528" s="32">
        <v>2490.75</v>
      </c>
    </row>
    <row r="1529" spans="1:3" ht="24" x14ac:dyDescent="0.2">
      <c r="A1529" s="31" t="s">
        <v>2728</v>
      </c>
      <c r="B1529" s="30" t="s">
        <v>2729</v>
      </c>
      <c r="C1529" s="32">
        <v>4977</v>
      </c>
    </row>
    <row r="1530" spans="1:3" ht="24" x14ac:dyDescent="0.2">
      <c r="A1530" s="31" t="s">
        <v>2730</v>
      </c>
      <c r="B1530" s="30" t="s">
        <v>2731</v>
      </c>
      <c r="C1530" s="32">
        <v>4977</v>
      </c>
    </row>
    <row r="1531" spans="1:3" ht="24" x14ac:dyDescent="0.2">
      <c r="A1531" s="31" t="s">
        <v>2732</v>
      </c>
      <c r="B1531" s="30" t="s">
        <v>2733</v>
      </c>
      <c r="C1531" s="32">
        <v>4977</v>
      </c>
    </row>
    <row r="1532" spans="1:3" ht="24" x14ac:dyDescent="0.2">
      <c r="A1532" s="31" t="s">
        <v>2734</v>
      </c>
      <c r="B1532" s="30" t="s">
        <v>2735</v>
      </c>
      <c r="C1532" s="32">
        <v>6477.38</v>
      </c>
    </row>
    <row r="1533" spans="1:3" ht="24" x14ac:dyDescent="0.2">
      <c r="A1533" s="31" t="s">
        <v>2736</v>
      </c>
      <c r="B1533" s="30" t="s">
        <v>2737</v>
      </c>
      <c r="C1533" s="32">
        <v>6477.38</v>
      </c>
    </row>
    <row r="1534" spans="1:3" ht="24" x14ac:dyDescent="0.2">
      <c r="A1534" s="31" t="s">
        <v>2738</v>
      </c>
      <c r="B1534" s="30" t="s">
        <v>2739</v>
      </c>
      <c r="C1534" s="32">
        <v>4199.25</v>
      </c>
    </row>
    <row r="1535" spans="1:3" ht="24" x14ac:dyDescent="0.2">
      <c r="A1535" s="31" t="s">
        <v>2740</v>
      </c>
      <c r="B1535" s="30" t="s">
        <v>2741</v>
      </c>
      <c r="C1535" s="32">
        <v>4199.25</v>
      </c>
    </row>
    <row r="1536" spans="1:3" ht="12" x14ac:dyDescent="0.2">
      <c r="A1536" s="31" t="s">
        <v>2742</v>
      </c>
      <c r="B1536" s="30" t="s">
        <v>2743</v>
      </c>
      <c r="C1536" s="32">
        <v>198.99</v>
      </c>
    </row>
    <row r="1537" spans="1:3" ht="12" x14ac:dyDescent="0.2">
      <c r="A1537" s="31" t="s">
        <v>2744</v>
      </c>
      <c r="B1537" s="30" t="s">
        <v>2745</v>
      </c>
      <c r="C1537" s="32">
        <v>2999.25</v>
      </c>
    </row>
    <row r="1538" spans="1:3" ht="24" x14ac:dyDescent="0.2">
      <c r="A1538" s="31" t="s">
        <v>2746</v>
      </c>
      <c r="B1538" s="30" t="s">
        <v>2747</v>
      </c>
      <c r="C1538" s="32">
        <v>3479.13</v>
      </c>
    </row>
    <row r="1539" spans="1:3" ht="12" x14ac:dyDescent="0.2">
      <c r="A1539" s="31" t="s">
        <v>2748</v>
      </c>
      <c r="B1539" s="30" t="s">
        <v>2749</v>
      </c>
      <c r="C1539" s="32">
        <v>4724.25</v>
      </c>
    </row>
    <row r="1540" spans="1:3" ht="12" x14ac:dyDescent="0.2">
      <c r="A1540" s="31" t="s">
        <v>2750</v>
      </c>
      <c r="B1540" s="30" t="s">
        <v>2751</v>
      </c>
      <c r="C1540" s="32">
        <v>6299</v>
      </c>
    </row>
    <row r="1541" spans="1:3" ht="12" x14ac:dyDescent="0.2">
      <c r="A1541" s="31" t="s">
        <v>2752</v>
      </c>
      <c r="B1541" s="30" t="s">
        <v>2751</v>
      </c>
      <c r="C1541" s="32">
        <v>29000</v>
      </c>
    </row>
    <row r="1542" spans="1:3" ht="24" x14ac:dyDescent="0.2">
      <c r="A1542" s="31" t="s">
        <v>2753</v>
      </c>
      <c r="B1542" s="30" t="s">
        <v>2754</v>
      </c>
      <c r="C1542" s="32">
        <v>3837</v>
      </c>
    </row>
    <row r="1543" spans="1:3" ht="24" x14ac:dyDescent="0.2">
      <c r="A1543" s="31" t="s">
        <v>2755</v>
      </c>
      <c r="B1543" s="30" t="s">
        <v>2756</v>
      </c>
      <c r="C1543" s="32">
        <v>4995</v>
      </c>
    </row>
    <row r="1544" spans="1:3" ht="24" x14ac:dyDescent="0.2">
      <c r="A1544" s="31" t="s">
        <v>2757</v>
      </c>
      <c r="B1544" s="30" t="s">
        <v>2758</v>
      </c>
      <c r="C1544" s="32">
        <v>2899</v>
      </c>
    </row>
    <row r="1545" spans="1:3" ht="24" x14ac:dyDescent="0.2">
      <c r="A1545" s="31" t="s">
        <v>2759</v>
      </c>
      <c r="B1545" s="30" t="s">
        <v>2760</v>
      </c>
      <c r="C1545" s="32">
        <v>3499</v>
      </c>
    </row>
    <row r="1546" spans="1:3" ht="24" x14ac:dyDescent="0.2">
      <c r="A1546" s="31" t="s">
        <v>2761</v>
      </c>
      <c r="B1546" s="30" t="s">
        <v>2762</v>
      </c>
      <c r="C1546" s="32">
        <v>1950</v>
      </c>
    </row>
    <row r="1547" spans="1:3" ht="12" x14ac:dyDescent="0.2">
      <c r="A1547" s="31" t="s">
        <v>2763</v>
      </c>
      <c r="B1547" s="30" t="s">
        <v>2764</v>
      </c>
      <c r="C1547" s="32">
        <v>1215.1199999999999</v>
      </c>
    </row>
    <row r="1548" spans="1:3" ht="24" x14ac:dyDescent="0.2">
      <c r="A1548" s="31" t="s">
        <v>2765</v>
      </c>
      <c r="B1548" s="30" t="s">
        <v>2766</v>
      </c>
      <c r="C1548" s="32" t="s">
        <v>2809</v>
      </c>
    </row>
    <row r="1549" spans="1:3" ht="48" x14ac:dyDescent="0.2">
      <c r="A1549" s="31" t="s">
        <v>2767</v>
      </c>
      <c r="B1549" s="30" t="s">
        <v>2768</v>
      </c>
      <c r="C1549" s="32" t="s">
        <v>2812</v>
      </c>
    </row>
    <row r="1550" spans="1:3" ht="48" x14ac:dyDescent="0.2">
      <c r="A1550" s="31" t="s">
        <v>2769</v>
      </c>
      <c r="B1550" s="30" t="s">
        <v>2770</v>
      </c>
      <c r="C1550" s="32" t="s">
        <v>2809</v>
      </c>
    </row>
    <row r="1551" spans="1:3" ht="24" x14ac:dyDescent="0.2">
      <c r="A1551" s="31" t="s">
        <v>2771</v>
      </c>
      <c r="B1551" s="30" t="s">
        <v>2772</v>
      </c>
      <c r="C1551" s="32" t="s">
        <v>2812</v>
      </c>
    </row>
    <row r="1552" spans="1:3" ht="24" x14ac:dyDescent="0.2">
      <c r="A1552" s="31" t="s">
        <v>2773</v>
      </c>
      <c r="B1552" s="30" t="s">
        <v>2774</v>
      </c>
      <c r="C1552" s="32">
        <v>1</v>
      </c>
    </row>
    <row r="1553" spans="1:3" ht="24" x14ac:dyDescent="0.2">
      <c r="A1553" s="31" t="s">
        <v>2775</v>
      </c>
      <c r="B1553" s="30" t="s">
        <v>2776</v>
      </c>
      <c r="C1553" s="32">
        <v>1</v>
      </c>
    </row>
    <row r="1554" spans="1:3" ht="36" x14ac:dyDescent="0.2">
      <c r="A1554" s="31" t="s">
        <v>2777</v>
      </c>
      <c r="B1554" s="30" t="s">
        <v>2778</v>
      </c>
      <c r="C1554" s="32">
        <v>1</v>
      </c>
    </row>
    <row r="1555" spans="1:3" ht="36" x14ac:dyDescent="0.2">
      <c r="A1555" s="31" t="s">
        <v>2779</v>
      </c>
      <c r="B1555" s="30" t="s">
        <v>2780</v>
      </c>
      <c r="C1555" s="32">
        <v>1</v>
      </c>
    </row>
    <row r="1556" spans="1:3" ht="12" x14ac:dyDescent="0.2">
      <c r="A1556" s="31" t="s">
        <v>2781</v>
      </c>
      <c r="B1556" s="30" t="s">
        <v>2782</v>
      </c>
      <c r="C1556" s="32">
        <v>1</v>
      </c>
    </row>
    <row r="1557" spans="1:3" ht="12" x14ac:dyDescent="0.2">
      <c r="A1557" s="31" t="s">
        <v>2783</v>
      </c>
      <c r="B1557" s="30" t="s">
        <v>2782</v>
      </c>
      <c r="C1557" s="32">
        <v>1</v>
      </c>
    </row>
    <row r="1558" spans="1:3" ht="12" x14ac:dyDescent="0.2">
      <c r="A1558" s="31" t="s">
        <v>2784</v>
      </c>
      <c r="B1558" s="30" t="s">
        <v>2785</v>
      </c>
      <c r="C1558" s="32">
        <v>1</v>
      </c>
    </row>
    <row r="1559" spans="1:3" ht="24" x14ac:dyDescent="0.2">
      <c r="A1559" s="31" t="s">
        <v>2786</v>
      </c>
      <c r="B1559" s="30" t="s">
        <v>2787</v>
      </c>
      <c r="C1559" s="32">
        <v>1</v>
      </c>
    </row>
    <row r="1560" spans="1:3" ht="24" x14ac:dyDescent="0.2">
      <c r="A1560" s="31" t="s">
        <v>2788</v>
      </c>
      <c r="B1560" s="30" t="s">
        <v>2789</v>
      </c>
      <c r="C1560" s="32">
        <v>1</v>
      </c>
    </row>
    <row r="1561" spans="1:3" ht="24" x14ac:dyDescent="0.2">
      <c r="A1561" s="31" t="s">
        <v>2790</v>
      </c>
      <c r="B1561" s="30" t="s">
        <v>2791</v>
      </c>
      <c r="C1561" s="32">
        <v>1</v>
      </c>
    </row>
    <row r="1562" spans="1:3" ht="24" x14ac:dyDescent="0.2">
      <c r="A1562" s="31" t="s">
        <v>2792</v>
      </c>
      <c r="B1562" s="30" t="s">
        <v>2793</v>
      </c>
      <c r="C1562" s="32">
        <v>1</v>
      </c>
    </row>
    <row r="1563" spans="1:3" ht="24" x14ac:dyDescent="0.2">
      <c r="A1563" s="31" t="s">
        <v>2794</v>
      </c>
      <c r="B1563" s="30" t="s">
        <v>2795</v>
      </c>
      <c r="C1563" s="32">
        <v>1</v>
      </c>
    </row>
    <row r="1564" spans="1:3" ht="24" x14ac:dyDescent="0.2">
      <c r="A1564" s="31" t="s">
        <v>2796</v>
      </c>
      <c r="B1564" s="30" t="s">
        <v>2797</v>
      </c>
      <c r="C1564" s="32">
        <v>1</v>
      </c>
    </row>
    <row r="1565" spans="1:3" ht="24" x14ac:dyDescent="0.2">
      <c r="A1565" s="31" t="s">
        <v>2798</v>
      </c>
      <c r="B1565" s="30" t="s">
        <v>2799</v>
      </c>
      <c r="C1565" s="32">
        <v>1</v>
      </c>
    </row>
    <row r="1566" spans="1:3" ht="36" x14ac:dyDescent="0.2">
      <c r="A1566" s="31" t="s">
        <v>2800</v>
      </c>
      <c r="B1566" s="30" t="s">
        <v>2801</v>
      </c>
      <c r="C1566" s="32">
        <v>2778.2</v>
      </c>
    </row>
    <row r="1567" spans="1:3" ht="24" x14ac:dyDescent="0.2">
      <c r="A1567" s="31" t="s">
        <v>2802</v>
      </c>
      <c r="B1567" s="30" t="s">
        <v>2762</v>
      </c>
      <c r="C1567" s="32">
        <v>1</v>
      </c>
    </row>
    <row r="1568" spans="1:3" ht="24" x14ac:dyDescent="0.2">
      <c r="A1568" s="31" t="s">
        <v>2803</v>
      </c>
      <c r="B1568" s="30" t="s">
        <v>2804</v>
      </c>
      <c r="C1568" s="32">
        <v>1</v>
      </c>
    </row>
    <row r="1569" spans="1:3" ht="24" x14ac:dyDescent="0.2">
      <c r="A1569" s="31" t="s">
        <v>2805</v>
      </c>
      <c r="B1569" s="30" t="s">
        <v>2806</v>
      </c>
      <c r="C1569" s="32">
        <v>1</v>
      </c>
    </row>
    <row r="1570" spans="1:3" ht="36" x14ac:dyDescent="0.2">
      <c r="A1570" s="31" t="s">
        <v>2807</v>
      </c>
      <c r="B1570" s="30" t="s">
        <v>2808</v>
      </c>
      <c r="C1570" s="32">
        <v>1</v>
      </c>
    </row>
    <row r="1571" spans="1:3" ht="24" x14ac:dyDescent="0.2">
      <c r="A1571" s="31" t="s">
        <v>2810</v>
      </c>
      <c r="B1571" s="30" t="s">
        <v>2811</v>
      </c>
      <c r="C1571" s="32">
        <v>1</v>
      </c>
    </row>
    <row r="1572" spans="1:3" ht="24" x14ac:dyDescent="0.2">
      <c r="A1572" s="31" t="s">
        <v>2813</v>
      </c>
      <c r="B1572" s="30" t="s">
        <v>2811</v>
      </c>
      <c r="C1572" s="32">
        <v>2262</v>
      </c>
    </row>
    <row r="1573" spans="1:3" ht="24" x14ac:dyDescent="0.2">
      <c r="A1573" s="31" t="s">
        <v>2814</v>
      </c>
      <c r="B1573" s="30" t="s">
        <v>2811</v>
      </c>
      <c r="C1573" s="32">
        <v>2262</v>
      </c>
    </row>
    <row r="1574" spans="1:3" ht="24" x14ac:dyDescent="0.2">
      <c r="A1574" s="31" t="s">
        <v>2815</v>
      </c>
      <c r="B1574" s="30" t="s">
        <v>2816</v>
      </c>
      <c r="C1574" s="32">
        <v>2262</v>
      </c>
    </row>
    <row r="1575" spans="1:3" ht="36" x14ac:dyDescent="0.2">
      <c r="A1575" s="31" t="s">
        <v>2817</v>
      </c>
      <c r="B1575" s="30" t="s">
        <v>2811</v>
      </c>
      <c r="C1575" s="32">
        <v>2262</v>
      </c>
    </row>
    <row r="1576" spans="1:3" ht="24" x14ac:dyDescent="0.2">
      <c r="A1576" s="31" t="s">
        <v>2818</v>
      </c>
      <c r="B1576" s="30" t="s">
        <v>2816</v>
      </c>
      <c r="C1576" s="32">
        <v>3670</v>
      </c>
    </row>
    <row r="1577" spans="1:3" ht="24" x14ac:dyDescent="0.2">
      <c r="A1577" s="31" t="s">
        <v>2819</v>
      </c>
      <c r="B1577" s="30" t="s">
        <v>2820</v>
      </c>
      <c r="C1577" s="32">
        <v>6935</v>
      </c>
    </row>
    <row r="1578" spans="1:3" ht="24" x14ac:dyDescent="0.2">
      <c r="A1578" s="31" t="s">
        <v>2821</v>
      </c>
      <c r="B1578" s="30" t="s">
        <v>2822</v>
      </c>
      <c r="C1578" s="32">
        <v>4300</v>
      </c>
    </row>
    <row r="1579" spans="1:3" ht="24" x14ac:dyDescent="0.2">
      <c r="A1579" s="31" t="s">
        <v>2823</v>
      </c>
      <c r="B1579" s="30" t="s">
        <v>2824</v>
      </c>
      <c r="C1579" s="32">
        <v>1299</v>
      </c>
    </row>
    <row r="1580" spans="1:3" ht="36" x14ac:dyDescent="0.2">
      <c r="A1580" s="31" t="s">
        <v>2825</v>
      </c>
      <c r="B1580" s="30" t="s">
        <v>2826</v>
      </c>
      <c r="C1580" s="32">
        <v>2066.1</v>
      </c>
    </row>
    <row r="1581" spans="1:3" ht="12" x14ac:dyDescent="0.2">
      <c r="A1581" s="31" t="s">
        <v>2827</v>
      </c>
      <c r="B1581" s="30" t="s">
        <v>2828</v>
      </c>
      <c r="C1581" s="32">
        <v>3540.84</v>
      </c>
    </row>
    <row r="1582" spans="1:3" ht="12" x14ac:dyDescent="0.2">
      <c r="A1582" s="31" t="s">
        <v>2829</v>
      </c>
      <c r="B1582" s="30" t="s">
        <v>2830</v>
      </c>
      <c r="C1582" s="32">
        <v>3540.84</v>
      </c>
    </row>
    <row r="1583" spans="1:3" ht="24" x14ac:dyDescent="0.2">
      <c r="A1583" s="31" t="s">
        <v>2831</v>
      </c>
      <c r="B1583" s="30" t="s">
        <v>2832</v>
      </c>
      <c r="C1583" s="32">
        <v>1</v>
      </c>
    </row>
    <row r="1584" spans="1:3" ht="12" x14ac:dyDescent="0.2">
      <c r="A1584" s="31" t="s">
        <v>2833</v>
      </c>
      <c r="B1584" s="30" t="s">
        <v>2834</v>
      </c>
      <c r="C1584" s="32">
        <v>1</v>
      </c>
    </row>
    <row r="1585" spans="1:3" ht="12" x14ac:dyDescent="0.2">
      <c r="A1585" s="31" t="s">
        <v>2835</v>
      </c>
      <c r="B1585" s="30" t="s">
        <v>2836</v>
      </c>
      <c r="C1585" s="32">
        <v>1</v>
      </c>
    </row>
    <row r="1586" spans="1:3" ht="24" x14ac:dyDescent="0.2">
      <c r="A1586" s="31" t="s">
        <v>2837</v>
      </c>
      <c r="B1586" s="30" t="s">
        <v>2838</v>
      </c>
      <c r="C1586" s="32">
        <v>1</v>
      </c>
    </row>
    <row r="1587" spans="1:3" ht="12" x14ac:dyDescent="0.2">
      <c r="A1587" s="31" t="s">
        <v>2839</v>
      </c>
      <c r="B1587" s="30" t="s">
        <v>2840</v>
      </c>
      <c r="C1587" s="32">
        <v>7704.72</v>
      </c>
    </row>
    <row r="1588" spans="1:3" ht="24" x14ac:dyDescent="0.2">
      <c r="A1588" s="31" t="s">
        <v>2841</v>
      </c>
      <c r="B1588" s="30" t="s">
        <v>2842</v>
      </c>
      <c r="C1588" s="32">
        <v>1400</v>
      </c>
    </row>
    <row r="1589" spans="1:3" ht="12" x14ac:dyDescent="0.2">
      <c r="A1589" s="31" t="s">
        <v>2843</v>
      </c>
      <c r="B1589" s="30" t="s">
        <v>2844</v>
      </c>
      <c r="C1589" s="32">
        <v>1199</v>
      </c>
    </row>
    <row r="1590" spans="1:3" ht="12" x14ac:dyDescent="0.2">
      <c r="A1590" s="31" t="s">
        <v>2837</v>
      </c>
      <c r="B1590" s="30" t="s">
        <v>2845</v>
      </c>
      <c r="C1590" s="32">
        <v>1199</v>
      </c>
    </row>
    <row r="1591" spans="1:3" ht="12" x14ac:dyDescent="0.2">
      <c r="A1591" s="31" t="s">
        <v>2846</v>
      </c>
      <c r="B1591" s="30" t="s">
        <v>2847</v>
      </c>
      <c r="C1591" s="32">
        <v>1199</v>
      </c>
    </row>
    <row r="1592" spans="1:3" ht="12" x14ac:dyDescent="0.2">
      <c r="A1592" s="31" t="s">
        <v>2848</v>
      </c>
      <c r="B1592" s="30" t="s">
        <v>2849</v>
      </c>
      <c r="C1592" s="32">
        <v>1199</v>
      </c>
    </row>
    <row r="1593" spans="1:3" ht="36" x14ac:dyDescent="0.2">
      <c r="A1593" s="31" t="s">
        <v>2850</v>
      </c>
      <c r="B1593" s="30" t="s">
        <v>2851</v>
      </c>
      <c r="C1593" s="32">
        <v>1</v>
      </c>
    </row>
    <row r="1594" spans="1:3" ht="36" x14ac:dyDescent="0.2">
      <c r="A1594" s="31" t="s">
        <v>2852</v>
      </c>
      <c r="B1594" s="30" t="s">
        <v>2853</v>
      </c>
      <c r="C1594" s="32">
        <v>1</v>
      </c>
    </row>
    <row r="1595" spans="1:3" ht="36" x14ac:dyDescent="0.2">
      <c r="A1595" s="31" t="s">
        <v>2854</v>
      </c>
      <c r="B1595" s="30" t="s">
        <v>2855</v>
      </c>
      <c r="C1595" s="32">
        <v>1</v>
      </c>
    </row>
    <row r="1596" spans="1:3" ht="36" x14ac:dyDescent="0.2">
      <c r="A1596" s="31" t="s">
        <v>2856</v>
      </c>
      <c r="B1596" s="30" t="s">
        <v>2857</v>
      </c>
      <c r="C1596" s="32">
        <v>120221.98</v>
      </c>
    </row>
    <row r="1597" spans="1:3" ht="36" x14ac:dyDescent="0.2">
      <c r="A1597" s="31" t="s">
        <v>2858</v>
      </c>
      <c r="B1597" s="30" t="s">
        <v>2859</v>
      </c>
      <c r="C1597" s="32">
        <v>132000</v>
      </c>
    </row>
    <row r="1598" spans="1:3" ht="24" x14ac:dyDescent="0.2">
      <c r="A1598" s="31" t="s">
        <v>2860</v>
      </c>
      <c r="B1598" s="30" t="s">
        <v>2861</v>
      </c>
      <c r="C1598" s="32">
        <v>498000</v>
      </c>
    </row>
    <row r="1599" spans="1:3" ht="24" x14ac:dyDescent="0.2">
      <c r="A1599" s="31" t="s">
        <v>2862</v>
      </c>
      <c r="B1599" s="30" t="s">
        <v>2863</v>
      </c>
      <c r="C1599" s="32">
        <v>534681</v>
      </c>
    </row>
    <row r="1600" spans="1:3" ht="24" x14ac:dyDescent="0.2">
      <c r="A1600" s="31" t="s">
        <v>2864</v>
      </c>
      <c r="B1600" s="30" t="s">
        <v>2865</v>
      </c>
      <c r="C1600" s="32">
        <v>120750</v>
      </c>
    </row>
    <row r="1601" spans="1:3" ht="12" x14ac:dyDescent="0.2">
      <c r="A1601" s="31" t="s">
        <v>2866</v>
      </c>
      <c r="B1601" s="30" t="s">
        <v>2867</v>
      </c>
      <c r="C1601" s="32">
        <v>45500</v>
      </c>
    </row>
    <row r="1602" spans="1:3" ht="24" x14ac:dyDescent="0.2">
      <c r="A1602" s="31" t="s">
        <v>2868</v>
      </c>
      <c r="B1602" s="30" t="s">
        <v>2869</v>
      </c>
      <c r="C1602" s="32">
        <v>38250</v>
      </c>
    </row>
    <row r="1603" spans="1:3" ht="24" x14ac:dyDescent="0.2">
      <c r="A1603" s="31" t="s">
        <v>2870</v>
      </c>
      <c r="B1603" s="30" t="s">
        <v>2871</v>
      </c>
      <c r="C1603" s="32">
        <v>75000</v>
      </c>
    </row>
    <row r="1604" spans="1:3" ht="24" x14ac:dyDescent="0.2">
      <c r="A1604" s="31" t="s">
        <v>2872</v>
      </c>
      <c r="B1604" s="30" t="s">
        <v>2871</v>
      </c>
      <c r="C1604" s="32">
        <v>1</v>
      </c>
    </row>
    <row r="1605" spans="1:3" ht="48" x14ac:dyDescent="0.2">
      <c r="A1605" s="31" t="s">
        <v>2873</v>
      </c>
      <c r="B1605" s="30" t="s">
        <v>2874</v>
      </c>
      <c r="C1605" s="32">
        <v>317007.59000000003</v>
      </c>
    </row>
    <row r="1606" spans="1:3" ht="96" x14ac:dyDescent="0.2">
      <c r="A1606" s="31" t="s">
        <v>2875</v>
      </c>
      <c r="B1606" s="30" t="s">
        <v>2876</v>
      </c>
      <c r="C1606" s="32">
        <v>90000</v>
      </c>
    </row>
    <row r="1607" spans="1:3" ht="96" x14ac:dyDescent="0.2">
      <c r="A1607" s="31" t="s">
        <v>2877</v>
      </c>
      <c r="B1607" s="30" t="s">
        <v>2878</v>
      </c>
      <c r="C1607" s="32">
        <v>1</v>
      </c>
    </row>
    <row r="1608" spans="1:3" ht="12" x14ac:dyDescent="0.2">
      <c r="A1608" s="31" t="s">
        <v>2879</v>
      </c>
      <c r="B1608" s="30" t="s">
        <v>2880</v>
      </c>
      <c r="C1608" s="32">
        <v>1</v>
      </c>
    </row>
    <row r="1609" spans="1:3" ht="24" x14ac:dyDescent="0.2">
      <c r="A1609" s="31" t="s">
        <v>2881</v>
      </c>
      <c r="B1609" s="30" t="s">
        <v>2882</v>
      </c>
      <c r="C1609" s="32">
        <v>1</v>
      </c>
    </row>
    <row r="1610" spans="1:3" ht="24" x14ac:dyDescent="0.2">
      <c r="A1610" s="31" t="s">
        <v>2883</v>
      </c>
      <c r="B1610" s="30" t="s">
        <v>2884</v>
      </c>
      <c r="C1610" s="32">
        <v>1</v>
      </c>
    </row>
    <row r="1611" spans="1:3" ht="24" x14ac:dyDescent="0.2">
      <c r="A1611" s="31" t="s">
        <v>2885</v>
      </c>
      <c r="B1611" s="30" t="s">
        <v>2886</v>
      </c>
      <c r="C1611" s="32">
        <v>1</v>
      </c>
    </row>
    <row r="1612" spans="1:3" ht="24" x14ac:dyDescent="0.2">
      <c r="A1612" s="31" t="s">
        <v>2887</v>
      </c>
      <c r="B1612" s="30" t="s">
        <v>2886</v>
      </c>
      <c r="C1612" s="32">
        <v>1</v>
      </c>
    </row>
    <row r="1613" spans="1:3" ht="24" x14ac:dyDescent="0.2">
      <c r="A1613" s="31" t="s">
        <v>2888</v>
      </c>
      <c r="B1613" s="30" t="s">
        <v>2886</v>
      </c>
      <c r="C1613" s="32">
        <v>1</v>
      </c>
    </row>
    <row r="1614" spans="1:3" ht="24" x14ac:dyDescent="0.2">
      <c r="A1614" s="31" t="s">
        <v>2889</v>
      </c>
      <c r="B1614" s="30" t="s">
        <v>2886</v>
      </c>
      <c r="C1614" s="32">
        <v>1</v>
      </c>
    </row>
    <row r="1615" spans="1:3" ht="36" x14ac:dyDescent="0.2">
      <c r="A1615" s="31" t="s">
        <v>2890</v>
      </c>
      <c r="B1615" s="30" t="s">
        <v>2891</v>
      </c>
      <c r="C1615" s="32">
        <v>1</v>
      </c>
    </row>
    <row r="1616" spans="1:3" ht="36" x14ac:dyDescent="0.2">
      <c r="A1616" s="31" t="s">
        <v>2892</v>
      </c>
      <c r="B1616" s="30" t="s">
        <v>2893</v>
      </c>
      <c r="C1616" s="32">
        <v>1</v>
      </c>
    </row>
    <row r="1617" spans="1:3" ht="36" x14ac:dyDescent="0.2">
      <c r="A1617" s="31" t="s">
        <v>2894</v>
      </c>
      <c r="B1617" s="30" t="s">
        <v>2895</v>
      </c>
      <c r="C1617" s="32">
        <v>1</v>
      </c>
    </row>
    <row r="1618" spans="1:3" ht="24" x14ac:dyDescent="0.2">
      <c r="A1618" s="31" t="s">
        <v>2896</v>
      </c>
      <c r="B1618" s="30" t="s">
        <v>2897</v>
      </c>
      <c r="C1618" s="32">
        <v>1</v>
      </c>
    </row>
    <row r="1619" spans="1:3" ht="24" x14ac:dyDescent="0.2">
      <c r="A1619" s="31" t="s">
        <v>2898</v>
      </c>
      <c r="B1619" s="30" t="s">
        <v>2899</v>
      </c>
      <c r="C1619" s="32">
        <v>1</v>
      </c>
    </row>
    <row r="1620" spans="1:3" ht="24" x14ac:dyDescent="0.2">
      <c r="A1620" s="31" t="s">
        <v>2900</v>
      </c>
      <c r="B1620" s="30" t="s">
        <v>2901</v>
      </c>
      <c r="C1620" s="32">
        <v>1</v>
      </c>
    </row>
    <row r="1621" spans="1:3" ht="24" x14ac:dyDescent="0.2">
      <c r="A1621" s="31" t="s">
        <v>2902</v>
      </c>
      <c r="B1621" s="30" t="s">
        <v>2903</v>
      </c>
      <c r="C1621" s="32">
        <v>1</v>
      </c>
    </row>
    <row r="1622" spans="1:3" ht="36" x14ac:dyDescent="0.2">
      <c r="A1622" s="31" t="s">
        <v>2904</v>
      </c>
      <c r="B1622" s="30" t="s">
        <v>2905</v>
      </c>
      <c r="C1622" s="32">
        <v>1</v>
      </c>
    </row>
    <row r="1623" spans="1:3" ht="24" x14ac:dyDescent="0.2">
      <c r="A1623" s="31" t="s">
        <v>2906</v>
      </c>
      <c r="B1623" s="30" t="s">
        <v>2907</v>
      </c>
      <c r="C1623" s="32">
        <v>1</v>
      </c>
    </row>
    <row r="1624" spans="1:3" ht="24" x14ac:dyDescent="0.2">
      <c r="A1624" s="31" t="s">
        <v>2908</v>
      </c>
      <c r="B1624" s="30" t="s">
        <v>2909</v>
      </c>
      <c r="C1624" s="32">
        <v>1</v>
      </c>
    </row>
    <row r="1625" spans="1:3" ht="24" x14ac:dyDescent="0.2">
      <c r="A1625" s="31" t="s">
        <v>2910</v>
      </c>
      <c r="B1625" s="30" t="s">
        <v>2911</v>
      </c>
      <c r="C1625" s="32">
        <v>1</v>
      </c>
    </row>
    <row r="1626" spans="1:3" ht="36" x14ac:dyDescent="0.2">
      <c r="A1626" s="31" t="s">
        <v>2912</v>
      </c>
      <c r="B1626" s="30" t="s">
        <v>2913</v>
      </c>
      <c r="C1626" s="32">
        <v>1</v>
      </c>
    </row>
    <row r="1627" spans="1:3" ht="24" x14ac:dyDescent="0.2">
      <c r="A1627" s="31" t="s">
        <v>2914</v>
      </c>
      <c r="B1627" s="30" t="s">
        <v>2915</v>
      </c>
      <c r="C1627" s="32">
        <v>1</v>
      </c>
    </row>
    <row r="1628" spans="1:3" ht="24" x14ac:dyDescent="0.2">
      <c r="A1628" s="31" t="s">
        <v>2916</v>
      </c>
      <c r="B1628" s="30" t="s">
        <v>2917</v>
      </c>
      <c r="C1628" s="32">
        <v>1</v>
      </c>
    </row>
    <row r="1629" spans="1:3" ht="24" x14ac:dyDescent="0.2">
      <c r="A1629" s="31" t="s">
        <v>2918</v>
      </c>
      <c r="B1629" s="30" t="s">
        <v>2919</v>
      </c>
      <c r="C1629" s="32">
        <v>380.65</v>
      </c>
    </row>
    <row r="1630" spans="1:3" ht="24" x14ac:dyDescent="0.2">
      <c r="A1630" s="31" t="s">
        <v>2920</v>
      </c>
      <c r="B1630" s="30" t="s">
        <v>2921</v>
      </c>
      <c r="C1630" s="32">
        <v>380.65</v>
      </c>
    </row>
    <row r="1631" spans="1:3" ht="24" x14ac:dyDescent="0.2">
      <c r="A1631" s="31" t="s">
        <v>2922</v>
      </c>
      <c r="B1631" s="30" t="s">
        <v>2923</v>
      </c>
      <c r="C1631" s="32">
        <v>380.65</v>
      </c>
    </row>
    <row r="1632" spans="1:3" ht="24" x14ac:dyDescent="0.2">
      <c r="A1632" s="31" t="s">
        <v>2924</v>
      </c>
      <c r="B1632" s="30" t="s">
        <v>2925</v>
      </c>
      <c r="C1632" s="32">
        <v>489.99</v>
      </c>
    </row>
    <row r="1633" spans="1:3" ht="24" x14ac:dyDescent="0.2">
      <c r="A1633" s="31" t="s">
        <v>2926</v>
      </c>
      <c r="B1633" s="30" t="s">
        <v>2927</v>
      </c>
      <c r="C1633" s="32">
        <v>1</v>
      </c>
    </row>
    <row r="1634" spans="1:3" ht="24" x14ac:dyDescent="0.2">
      <c r="A1634" s="31" t="s">
        <v>2928</v>
      </c>
      <c r="B1634" s="30" t="s">
        <v>2929</v>
      </c>
      <c r="C1634" s="32">
        <v>1</v>
      </c>
    </row>
    <row r="1635" spans="1:3" ht="24" x14ac:dyDescent="0.2">
      <c r="A1635" s="31" t="s">
        <v>2059</v>
      </c>
      <c r="B1635" s="30" t="s">
        <v>2930</v>
      </c>
      <c r="C1635" s="32">
        <v>1</v>
      </c>
    </row>
    <row r="1636" spans="1:3" ht="24" x14ac:dyDescent="0.2">
      <c r="A1636" s="31" t="s">
        <v>2931</v>
      </c>
      <c r="B1636" s="30" t="s">
        <v>2932</v>
      </c>
      <c r="C1636" s="32">
        <v>1</v>
      </c>
    </row>
    <row r="1637" spans="1:3" ht="24" x14ac:dyDescent="0.2">
      <c r="A1637" s="31" t="s">
        <v>2933</v>
      </c>
      <c r="B1637" s="30" t="s">
        <v>2934</v>
      </c>
      <c r="C1637" s="32">
        <v>1</v>
      </c>
    </row>
    <row r="1638" spans="1:3" ht="36" x14ac:dyDescent="0.2">
      <c r="A1638" s="31" t="s">
        <v>2059</v>
      </c>
      <c r="B1638" s="30" t="s">
        <v>2935</v>
      </c>
      <c r="C1638" s="32">
        <v>1</v>
      </c>
    </row>
    <row r="1639" spans="1:3" ht="24" x14ac:dyDescent="0.2">
      <c r="A1639" s="31" t="s">
        <v>2679</v>
      </c>
      <c r="B1639" s="30" t="s">
        <v>2936</v>
      </c>
      <c r="C1639" s="32">
        <v>1</v>
      </c>
    </row>
    <row r="1640" spans="1:3" ht="24" x14ac:dyDescent="0.2">
      <c r="A1640" s="31" t="s">
        <v>2937</v>
      </c>
      <c r="B1640" s="30" t="s">
        <v>2938</v>
      </c>
      <c r="C1640" s="32">
        <v>1</v>
      </c>
    </row>
    <row r="1641" spans="1:3" ht="36" x14ac:dyDescent="0.2">
      <c r="A1641" s="31" t="s">
        <v>2939</v>
      </c>
      <c r="B1641" s="30" t="s">
        <v>2940</v>
      </c>
      <c r="C1641" s="32">
        <v>1</v>
      </c>
    </row>
    <row r="1642" spans="1:3" ht="24" x14ac:dyDescent="0.2">
      <c r="A1642" s="31" t="s">
        <v>2059</v>
      </c>
      <c r="B1642" s="30" t="s">
        <v>2941</v>
      </c>
      <c r="C1642" s="32">
        <v>1</v>
      </c>
    </row>
    <row r="1643" spans="1:3" ht="36" x14ac:dyDescent="0.2">
      <c r="A1643" s="31" t="s">
        <v>2942</v>
      </c>
      <c r="B1643" s="30" t="s">
        <v>2943</v>
      </c>
      <c r="C1643" s="32">
        <v>1</v>
      </c>
    </row>
    <row r="1644" spans="1:3" ht="24" x14ac:dyDescent="0.2">
      <c r="A1644" s="31" t="s">
        <v>2944</v>
      </c>
      <c r="B1644" s="30" t="s">
        <v>2945</v>
      </c>
      <c r="C1644" s="32">
        <v>1</v>
      </c>
    </row>
    <row r="1645" spans="1:3" ht="12" x14ac:dyDescent="0.2">
      <c r="A1645" s="31" t="s">
        <v>2946</v>
      </c>
      <c r="B1645" s="30" t="s">
        <v>2947</v>
      </c>
      <c r="C1645" s="32">
        <v>1</v>
      </c>
    </row>
    <row r="1646" spans="1:3" ht="12" x14ac:dyDescent="0.2">
      <c r="A1646" s="31" t="s">
        <v>2948</v>
      </c>
      <c r="B1646" s="30" t="s">
        <v>2934</v>
      </c>
      <c r="C1646" s="32">
        <v>1</v>
      </c>
    </row>
    <row r="1647" spans="1:3" ht="24" x14ac:dyDescent="0.2">
      <c r="A1647" s="31" t="s">
        <v>2949</v>
      </c>
      <c r="B1647" s="30" t="s">
        <v>2934</v>
      </c>
      <c r="C1647" s="32">
        <v>1</v>
      </c>
    </row>
    <row r="1648" spans="1:3" ht="12" x14ac:dyDescent="0.2">
      <c r="A1648" s="31" t="s">
        <v>2879</v>
      </c>
      <c r="B1648" s="30" t="s">
        <v>2950</v>
      </c>
      <c r="C1648" s="32">
        <v>1</v>
      </c>
    </row>
    <row r="1649" spans="1:3" ht="12" x14ac:dyDescent="0.2">
      <c r="A1649" s="31" t="s">
        <v>2862</v>
      </c>
      <c r="B1649" s="30" t="s">
        <v>2951</v>
      </c>
      <c r="C1649" s="32">
        <v>1</v>
      </c>
    </row>
    <row r="1650" spans="1:3" ht="12" x14ac:dyDescent="0.2">
      <c r="A1650" s="31" t="s">
        <v>2059</v>
      </c>
      <c r="B1650" s="30" t="s">
        <v>2952</v>
      </c>
      <c r="C1650" s="32">
        <v>1</v>
      </c>
    </row>
    <row r="1651" spans="1:3" ht="24" x14ac:dyDescent="0.2">
      <c r="A1651" s="31" t="s">
        <v>2953</v>
      </c>
      <c r="B1651" s="30" t="s">
        <v>2954</v>
      </c>
      <c r="C1651" s="32">
        <v>1</v>
      </c>
    </row>
    <row r="1652" spans="1:3" ht="24" x14ac:dyDescent="0.2">
      <c r="A1652" s="31" t="s">
        <v>2953</v>
      </c>
      <c r="B1652" s="30" t="s">
        <v>2954</v>
      </c>
      <c r="C1652" s="32">
        <v>1</v>
      </c>
    </row>
    <row r="1653" spans="1:3" ht="24" x14ac:dyDescent="0.2">
      <c r="A1653" s="31" t="s">
        <v>2955</v>
      </c>
      <c r="B1653" s="30" t="s">
        <v>2954</v>
      </c>
      <c r="C1653" s="32">
        <v>1</v>
      </c>
    </row>
    <row r="1654" spans="1:3" ht="24" x14ac:dyDescent="0.2">
      <c r="A1654" s="31" t="s">
        <v>2956</v>
      </c>
      <c r="B1654" s="30" t="s">
        <v>2957</v>
      </c>
      <c r="C1654" s="32">
        <v>1</v>
      </c>
    </row>
    <row r="1655" spans="1:3" ht="24" x14ac:dyDescent="0.2">
      <c r="A1655" s="31" t="s">
        <v>2958</v>
      </c>
      <c r="B1655" s="30" t="s">
        <v>2959</v>
      </c>
      <c r="C1655" s="32">
        <v>1</v>
      </c>
    </row>
    <row r="1656" spans="1:3" ht="24" x14ac:dyDescent="0.2">
      <c r="A1656" s="31" t="s">
        <v>2960</v>
      </c>
      <c r="B1656" s="30" t="s">
        <v>2961</v>
      </c>
      <c r="C1656" s="32">
        <v>1</v>
      </c>
    </row>
    <row r="1657" spans="1:3" ht="24" x14ac:dyDescent="0.2">
      <c r="A1657" s="31" t="s">
        <v>2962</v>
      </c>
      <c r="B1657" s="30" t="s">
        <v>2963</v>
      </c>
      <c r="C1657" s="32">
        <v>1</v>
      </c>
    </row>
    <row r="1658" spans="1:3" ht="24" x14ac:dyDescent="0.2">
      <c r="A1658" s="31" t="s">
        <v>2964</v>
      </c>
      <c r="B1658" s="30" t="s">
        <v>2965</v>
      </c>
      <c r="C1658" s="32">
        <v>1</v>
      </c>
    </row>
    <row r="1659" spans="1:3" ht="24" x14ac:dyDescent="0.2">
      <c r="A1659" s="31" t="s">
        <v>2966</v>
      </c>
      <c r="B1659" s="30" t="s">
        <v>2967</v>
      </c>
      <c r="C1659" s="32">
        <v>1</v>
      </c>
    </row>
    <row r="1660" spans="1:3" ht="24" x14ac:dyDescent="0.2">
      <c r="A1660" s="31" t="s">
        <v>2968</v>
      </c>
      <c r="B1660" s="30" t="s">
        <v>2969</v>
      </c>
      <c r="C1660" s="32">
        <v>1</v>
      </c>
    </row>
    <row r="1661" spans="1:3" ht="12" x14ac:dyDescent="0.2">
      <c r="A1661" s="31" t="s">
        <v>2970</v>
      </c>
      <c r="B1661" s="30" t="s">
        <v>2971</v>
      </c>
      <c r="C1661" s="32">
        <v>1</v>
      </c>
    </row>
    <row r="1662" spans="1:3" ht="12" x14ac:dyDescent="0.2">
      <c r="A1662" s="31" t="s">
        <v>2059</v>
      </c>
      <c r="B1662" s="30" t="s">
        <v>2972</v>
      </c>
      <c r="C1662" s="32">
        <v>1</v>
      </c>
    </row>
    <row r="1663" spans="1:3" ht="24" x14ac:dyDescent="0.2">
      <c r="A1663" s="31" t="s">
        <v>2059</v>
      </c>
      <c r="B1663" s="30" t="s">
        <v>2973</v>
      </c>
      <c r="C1663" s="32">
        <v>1</v>
      </c>
    </row>
    <row r="1664" spans="1:3" ht="24" x14ac:dyDescent="0.2">
      <c r="A1664" s="31" t="s">
        <v>2974</v>
      </c>
      <c r="B1664" s="30" t="s">
        <v>2975</v>
      </c>
      <c r="C1664" s="32">
        <v>1</v>
      </c>
    </row>
    <row r="1665" spans="1:3" ht="24" x14ac:dyDescent="0.2">
      <c r="A1665" s="31" t="s">
        <v>2976</v>
      </c>
      <c r="B1665" s="30" t="s">
        <v>2977</v>
      </c>
      <c r="C1665" s="32">
        <v>1</v>
      </c>
    </row>
    <row r="1666" spans="1:3" ht="24" x14ac:dyDescent="0.2">
      <c r="A1666" s="31" t="s">
        <v>2866</v>
      </c>
      <c r="B1666" s="30" t="s">
        <v>2978</v>
      </c>
      <c r="C1666" s="32">
        <v>1</v>
      </c>
    </row>
    <row r="1667" spans="1:3" ht="12" x14ac:dyDescent="0.2">
      <c r="A1667" s="31" t="s">
        <v>2979</v>
      </c>
      <c r="B1667" s="30" t="s">
        <v>2980</v>
      </c>
      <c r="C1667" s="32">
        <v>1</v>
      </c>
    </row>
    <row r="1668" spans="1:3" ht="12" x14ac:dyDescent="0.2">
      <c r="A1668" s="31" t="s">
        <v>2981</v>
      </c>
      <c r="B1668" s="30" t="s">
        <v>2982</v>
      </c>
      <c r="C1668" s="32">
        <v>1</v>
      </c>
    </row>
    <row r="1669" spans="1:3" ht="12" x14ac:dyDescent="0.2">
      <c r="A1669" s="31" t="s">
        <v>2983</v>
      </c>
      <c r="B1669" s="30" t="s">
        <v>2984</v>
      </c>
      <c r="C1669" s="32">
        <v>1</v>
      </c>
    </row>
    <row r="1670" spans="1:3" ht="12" x14ac:dyDescent="0.2">
      <c r="A1670" s="31" t="s">
        <v>2985</v>
      </c>
      <c r="B1670" s="30" t="s">
        <v>2984</v>
      </c>
      <c r="C1670" s="32">
        <v>1</v>
      </c>
    </row>
    <row r="1671" spans="1:3" ht="12" x14ac:dyDescent="0.2">
      <c r="A1671" s="31" t="s">
        <v>2986</v>
      </c>
      <c r="B1671" s="30" t="s">
        <v>1177</v>
      </c>
      <c r="C1671" s="32">
        <v>1</v>
      </c>
    </row>
    <row r="1672" spans="1:3" ht="12" x14ac:dyDescent="0.2">
      <c r="A1672" s="31" t="s">
        <v>2987</v>
      </c>
      <c r="B1672" s="30" t="s">
        <v>1177</v>
      </c>
      <c r="C1672" s="32">
        <v>1</v>
      </c>
    </row>
    <row r="1673" spans="1:3" ht="12" x14ac:dyDescent="0.2">
      <c r="A1673" s="31" t="s">
        <v>2988</v>
      </c>
      <c r="B1673" s="30" t="s">
        <v>1177</v>
      </c>
      <c r="C1673" s="32">
        <v>1</v>
      </c>
    </row>
    <row r="1674" spans="1:3" ht="12" x14ac:dyDescent="0.2">
      <c r="A1674" s="31" t="s">
        <v>2989</v>
      </c>
      <c r="B1674" s="30" t="s">
        <v>2990</v>
      </c>
      <c r="C1674" s="32">
        <v>1</v>
      </c>
    </row>
    <row r="1675" spans="1:3" ht="12" x14ac:dyDescent="0.2">
      <c r="A1675" s="31" t="s">
        <v>2991</v>
      </c>
      <c r="B1675" s="30" t="s">
        <v>2990</v>
      </c>
      <c r="C1675" s="32">
        <v>1</v>
      </c>
    </row>
    <row r="1676" spans="1:3" ht="12" x14ac:dyDescent="0.2">
      <c r="A1676" s="31" t="s">
        <v>2992</v>
      </c>
      <c r="B1676" s="30" t="s">
        <v>2990</v>
      </c>
      <c r="C1676" s="32">
        <v>1</v>
      </c>
    </row>
    <row r="1677" spans="1:3" ht="12" x14ac:dyDescent="0.2">
      <c r="A1677" s="31" t="s">
        <v>2993</v>
      </c>
      <c r="B1677" s="30" t="s">
        <v>2990</v>
      </c>
      <c r="C1677" s="32">
        <v>1</v>
      </c>
    </row>
    <row r="1678" spans="1:3" ht="12" x14ac:dyDescent="0.2">
      <c r="A1678" s="31" t="s">
        <v>2994</v>
      </c>
      <c r="B1678" s="30" t="s">
        <v>2995</v>
      </c>
      <c r="C1678" s="32">
        <v>1</v>
      </c>
    </row>
    <row r="1679" spans="1:3" ht="12" x14ac:dyDescent="0.2">
      <c r="A1679" s="31" t="s">
        <v>2996</v>
      </c>
      <c r="B1679" s="30" t="s">
        <v>2997</v>
      </c>
      <c r="C1679" s="32">
        <v>1</v>
      </c>
    </row>
    <row r="1680" spans="1:3" ht="12" x14ac:dyDescent="0.2">
      <c r="A1680" s="31" t="s">
        <v>2998</v>
      </c>
      <c r="B1680" s="30" t="s">
        <v>2999</v>
      </c>
      <c r="C1680" s="32">
        <v>1</v>
      </c>
    </row>
    <row r="1681" spans="1:3" ht="12" x14ac:dyDescent="0.2">
      <c r="A1681" s="31" t="s">
        <v>3000</v>
      </c>
      <c r="B1681" s="30" t="s">
        <v>2999</v>
      </c>
      <c r="C1681" s="32">
        <v>1</v>
      </c>
    </row>
    <row r="1682" spans="1:3" ht="12" x14ac:dyDescent="0.2">
      <c r="A1682" s="31" t="s">
        <v>3001</v>
      </c>
      <c r="B1682" s="30" t="s">
        <v>1177</v>
      </c>
      <c r="C1682" s="32">
        <v>1</v>
      </c>
    </row>
    <row r="1683" spans="1:3" ht="12" x14ac:dyDescent="0.2">
      <c r="A1683" s="31" t="s">
        <v>3002</v>
      </c>
      <c r="B1683" s="30" t="s">
        <v>1177</v>
      </c>
      <c r="C1683" s="32">
        <v>1</v>
      </c>
    </row>
    <row r="1684" spans="1:3" ht="120" x14ac:dyDescent="0.2">
      <c r="A1684" s="31" t="s">
        <v>3003</v>
      </c>
      <c r="B1684" s="30" t="s">
        <v>3004</v>
      </c>
      <c r="C1684" s="32">
        <v>1</v>
      </c>
    </row>
    <row r="1685" spans="1:3" ht="24" x14ac:dyDescent="0.2">
      <c r="A1685" s="31" t="s">
        <v>3005</v>
      </c>
      <c r="B1685" s="30" t="s">
        <v>3006</v>
      </c>
      <c r="C1685" s="32">
        <v>1</v>
      </c>
    </row>
    <row r="1686" spans="1:3" ht="12" x14ac:dyDescent="0.2">
      <c r="A1686" s="31" t="s">
        <v>3007</v>
      </c>
      <c r="B1686" s="30" t="s">
        <v>3008</v>
      </c>
      <c r="C1686" s="32">
        <v>1</v>
      </c>
    </row>
    <row r="1687" spans="1:3" ht="12" x14ac:dyDescent="0.2">
      <c r="A1687" s="31" t="s">
        <v>3009</v>
      </c>
      <c r="B1687" s="30" t="s">
        <v>3010</v>
      </c>
      <c r="C1687" s="32">
        <v>1</v>
      </c>
    </row>
    <row r="1688" spans="1:3" ht="12" x14ac:dyDescent="0.2">
      <c r="A1688" s="31" t="s">
        <v>3011</v>
      </c>
      <c r="B1688" s="30" t="s">
        <v>3010</v>
      </c>
      <c r="C1688" s="32">
        <v>1</v>
      </c>
    </row>
    <row r="1689" spans="1:3" ht="24" x14ac:dyDescent="0.2">
      <c r="A1689" s="31" t="s">
        <v>3012</v>
      </c>
      <c r="B1689" s="30" t="s">
        <v>3013</v>
      </c>
      <c r="C1689" s="32">
        <v>4800</v>
      </c>
    </row>
    <row r="1690" spans="1:3" ht="72" x14ac:dyDescent="0.2">
      <c r="A1690" s="31" t="s">
        <v>3014</v>
      </c>
      <c r="B1690" s="30" t="s">
        <v>3015</v>
      </c>
      <c r="C1690" s="32">
        <v>1</v>
      </c>
    </row>
    <row r="1691" spans="1:3" ht="24" x14ac:dyDescent="0.2">
      <c r="A1691" s="31" t="s">
        <v>3016</v>
      </c>
      <c r="B1691" s="30" t="s">
        <v>3017</v>
      </c>
      <c r="C1691" s="32">
        <v>1</v>
      </c>
    </row>
    <row r="1692" spans="1:3" ht="24" x14ac:dyDescent="0.2">
      <c r="A1692" s="31" t="s">
        <v>3018</v>
      </c>
      <c r="B1692" s="30" t="s">
        <v>3019</v>
      </c>
      <c r="C1692" s="32">
        <v>1</v>
      </c>
    </row>
    <row r="1693" spans="1:3" ht="12" x14ac:dyDescent="0.2">
      <c r="A1693" s="31" t="s">
        <v>3020</v>
      </c>
      <c r="B1693" s="30" t="s">
        <v>3021</v>
      </c>
      <c r="C1693" s="32">
        <v>1</v>
      </c>
    </row>
    <row r="1694" spans="1:3" ht="12" x14ac:dyDescent="0.2">
      <c r="A1694" s="31" t="s">
        <v>3022</v>
      </c>
      <c r="B1694" s="30" t="s">
        <v>3023</v>
      </c>
      <c r="C1694" s="32">
        <v>1</v>
      </c>
    </row>
    <row r="1695" spans="1:3" ht="12" x14ac:dyDescent="0.2">
      <c r="A1695" s="31" t="s">
        <v>3024</v>
      </c>
      <c r="B1695" s="30" t="s">
        <v>3023</v>
      </c>
      <c r="C1695" s="32">
        <v>1750</v>
      </c>
    </row>
    <row r="1696" spans="1:3" ht="12" x14ac:dyDescent="0.2">
      <c r="A1696" s="31" t="s">
        <v>3025</v>
      </c>
      <c r="B1696" s="30" t="s">
        <v>3026</v>
      </c>
      <c r="C1696" s="32">
        <v>1</v>
      </c>
    </row>
    <row r="1697" spans="1:3" ht="12" x14ac:dyDescent="0.2">
      <c r="A1697" s="31" t="s">
        <v>3027</v>
      </c>
      <c r="B1697" s="30" t="s">
        <v>3026</v>
      </c>
      <c r="C1697" s="32">
        <v>1</v>
      </c>
    </row>
    <row r="1698" spans="1:3" ht="12" x14ac:dyDescent="0.2">
      <c r="A1698" s="31" t="s">
        <v>3028</v>
      </c>
      <c r="B1698" s="30" t="s">
        <v>3029</v>
      </c>
      <c r="C1698" s="32">
        <v>1</v>
      </c>
    </row>
    <row r="1699" spans="1:3" ht="132" x14ac:dyDescent="0.2">
      <c r="A1699" s="31" t="s">
        <v>3030</v>
      </c>
      <c r="B1699" s="30" t="s">
        <v>3031</v>
      </c>
      <c r="C1699" s="32">
        <v>1</v>
      </c>
    </row>
    <row r="1700" spans="1:3" ht="12" x14ac:dyDescent="0.2">
      <c r="A1700" s="31" t="s">
        <v>3032</v>
      </c>
      <c r="B1700" s="30" t="s">
        <v>3033</v>
      </c>
      <c r="C1700" s="32">
        <v>1</v>
      </c>
    </row>
    <row r="1701" spans="1:3" ht="24" x14ac:dyDescent="0.2">
      <c r="A1701" s="31" t="s">
        <v>3034</v>
      </c>
      <c r="B1701" s="30" t="s">
        <v>3035</v>
      </c>
      <c r="C1701" s="32">
        <v>3611.27</v>
      </c>
    </row>
    <row r="1702" spans="1:3" ht="12" x14ac:dyDescent="0.2">
      <c r="A1702" s="31" t="s">
        <v>3036</v>
      </c>
      <c r="B1702" s="30" t="s">
        <v>3037</v>
      </c>
      <c r="C1702" s="32">
        <v>1591.37</v>
      </c>
    </row>
    <row r="1703" spans="1:3" ht="24" x14ac:dyDescent="0.2">
      <c r="A1703" s="31" t="s">
        <v>3038</v>
      </c>
      <c r="B1703" s="30" t="s">
        <v>3039</v>
      </c>
      <c r="C1703" s="32">
        <v>1591.37</v>
      </c>
    </row>
    <row r="1704" spans="1:3" ht="12" x14ac:dyDescent="0.2">
      <c r="A1704" s="31" t="s">
        <v>3040</v>
      </c>
      <c r="B1704" s="30" t="s">
        <v>3041</v>
      </c>
      <c r="C1704" s="32">
        <v>1591.37</v>
      </c>
    </row>
    <row r="1705" spans="1:3" ht="12" x14ac:dyDescent="0.2">
      <c r="A1705" s="31" t="s">
        <v>3042</v>
      </c>
      <c r="B1705" s="30" t="s">
        <v>3043</v>
      </c>
      <c r="C1705" s="32">
        <v>7809.24</v>
      </c>
    </row>
    <row r="1706" spans="1:3" ht="36" x14ac:dyDescent="0.2">
      <c r="A1706" s="31" t="s">
        <v>3044</v>
      </c>
      <c r="B1706" s="30" t="s">
        <v>3045</v>
      </c>
      <c r="C1706" s="32">
        <v>81500</v>
      </c>
    </row>
    <row r="1707" spans="1:3" ht="36" x14ac:dyDescent="0.2">
      <c r="A1707" s="31" t="s">
        <v>3046</v>
      </c>
      <c r="B1707" s="30" t="s">
        <v>3045</v>
      </c>
      <c r="C1707" s="32">
        <v>1</v>
      </c>
    </row>
    <row r="1708" spans="1:3" ht="12" x14ac:dyDescent="0.2">
      <c r="A1708" s="31" t="s">
        <v>3047</v>
      </c>
      <c r="B1708" s="30" t="s">
        <v>3048</v>
      </c>
      <c r="C1708" s="32">
        <v>1</v>
      </c>
    </row>
    <row r="1709" spans="1:3" ht="12" x14ac:dyDescent="0.2">
      <c r="A1709" s="31" t="s">
        <v>3049</v>
      </c>
      <c r="B1709" s="30" t="s">
        <v>3050</v>
      </c>
      <c r="C1709" s="32">
        <v>1</v>
      </c>
    </row>
    <row r="1710" spans="1:3" ht="12" x14ac:dyDescent="0.2">
      <c r="A1710" s="31" t="s">
        <v>3051</v>
      </c>
      <c r="B1710" s="30" t="s">
        <v>3052</v>
      </c>
      <c r="C1710" s="32">
        <v>1</v>
      </c>
    </row>
    <row r="1711" spans="1:3" ht="24" x14ac:dyDescent="0.2">
      <c r="A1711" s="31" t="s">
        <v>3053</v>
      </c>
      <c r="B1711" s="30" t="s">
        <v>3054</v>
      </c>
      <c r="C1711" s="32">
        <v>1</v>
      </c>
    </row>
    <row r="1712" spans="1:3" ht="24" x14ac:dyDescent="0.2">
      <c r="A1712" s="31" t="s">
        <v>3055</v>
      </c>
      <c r="B1712" s="30" t="s">
        <v>3056</v>
      </c>
      <c r="C1712" s="32">
        <v>1</v>
      </c>
    </row>
    <row r="1713" spans="1:3" ht="24" x14ac:dyDescent="0.2">
      <c r="A1713" s="31" t="s">
        <v>3057</v>
      </c>
      <c r="B1713" s="30" t="s">
        <v>3058</v>
      </c>
      <c r="C1713" s="32">
        <v>1</v>
      </c>
    </row>
    <row r="1714" spans="1:3" ht="24" x14ac:dyDescent="0.2">
      <c r="A1714" s="31" t="s">
        <v>3059</v>
      </c>
      <c r="B1714" s="30" t="s">
        <v>3060</v>
      </c>
      <c r="C1714" s="32">
        <v>1</v>
      </c>
    </row>
    <row r="1715" spans="1:3" ht="24" x14ac:dyDescent="0.2">
      <c r="A1715" s="31" t="s">
        <v>3061</v>
      </c>
      <c r="B1715" s="30" t="s">
        <v>3060</v>
      </c>
      <c r="C1715" s="32">
        <v>1</v>
      </c>
    </row>
    <row r="1716" spans="1:3" ht="24" x14ac:dyDescent="0.2">
      <c r="A1716" s="31" t="s">
        <v>3062</v>
      </c>
      <c r="B1716" s="30" t="s">
        <v>3063</v>
      </c>
      <c r="C1716" s="32">
        <v>1</v>
      </c>
    </row>
    <row r="1717" spans="1:3" ht="12" x14ac:dyDescent="0.2">
      <c r="A1717" s="31" t="s">
        <v>3064</v>
      </c>
      <c r="B1717" s="30" t="s">
        <v>2225</v>
      </c>
      <c r="C1717" s="32">
        <v>1</v>
      </c>
    </row>
    <row r="1718" spans="1:3" ht="12" x14ac:dyDescent="0.2">
      <c r="A1718" s="31" t="s">
        <v>3065</v>
      </c>
      <c r="B1718" s="30" t="s">
        <v>3066</v>
      </c>
      <c r="C1718" s="32">
        <v>1</v>
      </c>
    </row>
    <row r="1719" spans="1:3" ht="36" x14ac:dyDescent="0.2">
      <c r="A1719" s="31" t="s">
        <v>3067</v>
      </c>
      <c r="B1719" s="30" t="s">
        <v>3068</v>
      </c>
      <c r="C1719" s="32">
        <v>1</v>
      </c>
    </row>
    <row r="1720" spans="1:3" ht="24" x14ac:dyDescent="0.2">
      <c r="A1720" s="31" t="s">
        <v>3069</v>
      </c>
      <c r="B1720" s="30" t="s">
        <v>3070</v>
      </c>
      <c r="C1720" s="32">
        <v>1</v>
      </c>
    </row>
    <row r="1721" spans="1:3" ht="24" x14ac:dyDescent="0.2">
      <c r="A1721" s="31" t="s">
        <v>3071</v>
      </c>
      <c r="B1721" s="30" t="s">
        <v>958</v>
      </c>
      <c r="C1721" s="32">
        <v>1</v>
      </c>
    </row>
    <row r="1722" spans="1:3" ht="24" x14ac:dyDescent="0.2">
      <c r="A1722" s="31" t="s">
        <v>3072</v>
      </c>
      <c r="B1722" s="30" t="s">
        <v>958</v>
      </c>
      <c r="C1722" s="32">
        <v>1</v>
      </c>
    </row>
    <row r="1723" spans="1:3" ht="24" x14ac:dyDescent="0.2">
      <c r="A1723" s="31" t="s">
        <v>3073</v>
      </c>
      <c r="B1723" s="30" t="s">
        <v>3074</v>
      </c>
      <c r="C1723" s="32">
        <v>1</v>
      </c>
    </row>
    <row r="1724" spans="1:3" ht="24" x14ac:dyDescent="0.2">
      <c r="A1724" s="31" t="s">
        <v>3075</v>
      </c>
      <c r="B1724" s="30" t="s">
        <v>3076</v>
      </c>
      <c r="C1724" s="32">
        <v>1</v>
      </c>
    </row>
    <row r="1725" spans="1:3" ht="24" x14ac:dyDescent="0.2">
      <c r="A1725" s="31" t="s">
        <v>3077</v>
      </c>
      <c r="B1725" s="30" t="s">
        <v>3076</v>
      </c>
      <c r="C1725" s="32">
        <v>1</v>
      </c>
    </row>
    <row r="1726" spans="1:3" ht="24" x14ac:dyDescent="0.2">
      <c r="A1726" s="31" t="s">
        <v>3078</v>
      </c>
      <c r="B1726" s="30" t="s">
        <v>3076</v>
      </c>
      <c r="C1726" s="32">
        <v>1</v>
      </c>
    </row>
    <row r="1727" spans="1:3" ht="96" x14ac:dyDescent="0.2">
      <c r="A1727" s="31" t="s">
        <v>3079</v>
      </c>
      <c r="B1727" s="30" t="s">
        <v>3080</v>
      </c>
      <c r="C1727" s="32">
        <v>1</v>
      </c>
    </row>
    <row r="1728" spans="1:3" ht="24" x14ac:dyDescent="0.2">
      <c r="A1728" s="31" t="s">
        <v>3081</v>
      </c>
      <c r="B1728" s="30" t="s">
        <v>3082</v>
      </c>
      <c r="C1728" s="32">
        <v>1</v>
      </c>
    </row>
    <row r="1729" spans="1:3" ht="24" x14ac:dyDescent="0.2">
      <c r="A1729" s="31" t="s">
        <v>3083</v>
      </c>
      <c r="B1729" s="30" t="s">
        <v>3084</v>
      </c>
      <c r="C1729" s="32">
        <v>1</v>
      </c>
    </row>
    <row r="1730" spans="1:3" ht="24" x14ac:dyDescent="0.2">
      <c r="A1730" s="31" t="s">
        <v>3085</v>
      </c>
      <c r="B1730" s="30" t="s">
        <v>3086</v>
      </c>
      <c r="C1730" s="32">
        <v>1</v>
      </c>
    </row>
    <row r="1731" spans="1:3" ht="12" x14ac:dyDescent="0.2">
      <c r="A1731" s="31" t="s">
        <v>3087</v>
      </c>
      <c r="B1731" s="30" t="s">
        <v>3088</v>
      </c>
      <c r="C1731" s="32">
        <v>1</v>
      </c>
    </row>
    <row r="1732" spans="1:3" ht="12" x14ac:dyDescent="0.2">
      <c r="A1732" s="31" t="s">
        <v>3089</v>
      </c>
      <c r="B1732" s="30" t="s">
        <v>3090</v>
      </c>
      <c r="C1732" s="32">
        <v>1</v>
      </c>
    </row>
    <row r="1733" spans="1:3" ht="12" x14ac:dyDescent="0.2">
      <c r="A1733" s="31" t="s">
        <v>3091</v>
      </c>
      <c r="B1733" s="30" t="s">
        <v>3092</v>
      </c>
      <c r="C1733" s="32">
        <v>1</v>
      </c>
    </row>
    <row r="1734" spans="1:3" ht="12" x14ac:dyDescent="0.2">
      <c r="A1734" s="31" t="s">
        <v>3093</v>
      </c>
      <c r="B1734" s="30" t="s">
        <v>2538</v>
      </c>
      <c r="C1734" s="32">
        <v>1</v>
      </c>
    </row>
    <row r="1735" spans="1:3" ht="12" x14ac:dyDescent="0.2">
      <c r="A1735" s="31" t="s">
        <v>3094</v>
      </c>
      <c r="B1735" s="30" t="s">
        <v>3095</v>
      </c>
      <c r="C1735" s="32">
        <v>1</v>
      </c>
    </row>
    <row r="1736" spans="1:3" ht="12" x14ac:dyDescent="0.2">
      <c r="A1736" s="31" t="s">
        <v>3096</v>
      </c>
      <c r="B1736" s="30" t="s">
        <v>3097</v>
      </c>
      <c r="C1736" s="32">
        <v>1</v>
      </c>
    </row>
    <row r="1737" spans="1:3" ht="24" x14ac:dyDescent="0.2">
      <c r="A1737" s="31" t="s">
        <v>3098</v>
      </c>
      <c r="B1737" s="30" t="s">
        <v>3099</v>
      </c>
      <c r="C1737" s="32">
        <v>1</v>
      </c>
    </row>
    <row r="1738" spans="1:3" ht="72" x14ac:dyDescent="0.2">
      <c r="A1738" s="31" t="s">
        <v>3100</v>
      </c>
      <c r="B1738" s="30" t="s">
        <v>3101</v>
      </c>
      <c r="C1738" s="32">
        <v>1</v>
      </c>
    </row>
    <row r="1739" spans="1:3" ht="24" x14ac:dyDescent="0.2">
      <c r="A1739" s="31" t="s">
        <v>3102</v>
      </c>
      <c r="B1739" s="30" t="s">
        <v>3103</v>
      </c>
      <c r="C1739" s="32">
        <v>1</v>
      </c>
    </row>
    <row r="1740" spans="1:3" ht="12" x14ac:dyDescent="0.2">
      <c r="A1740" s="31" t="s">
        <v>3104</v>
      </c>
      <c r="B1740" s="30" t="s">
        <v>3105</v>
      </c>
      <c r="C1740" s="32">
        <v>1</v>
      </c>
    </row>
    <row r="1741" spans="1:3" ht="24" x14ac:dyDescent="0.2">
      <c r="A1741" s="31" t="s">
        <v>3106</v>
      </c>
      <c r="B1741" s="30" t="s">
        <v>3107</v>
      </c>
      <c r="C1741" s="32">
        <v>1</v>
      </c>
    </row>
    <row r="1742" spans="1:3" ht="24" x14ac:dyDescent="0.2">
      <c r="A1742" s="31" t="s">
        <v>3108</v>
      </c>
      <c r="B1742" s="30" t="s">
        <v>3109</v>
      </c>
      <c r="C1742" s="32">
        <v>1</v>
      </c>
    </row>
    <row r="1743" spans="1:3" ht="24" x14ac:dyDescent="0.2">
      <c r="A1743" s="31" t="s">
        <v>3110</v>
      </c>
      <c r="B1743" s="30" t="s">
        <v>3111</v>
      </c>
      <c r="C1743" s="32">
        <v>1</v>
      </c>
    </row>
    <row r="1744" spans="1:3" ht="12" x14ac:dyDescent="0.2">
      <c r="A1744" s="31" t="s">
        <v>3112</v>
      </c>
      <c r="B1744" s="30" t="s">
        <v>3113</v>
      </c>
      <c r="C1744" s="32">
        <v>1</v>
      </c>
    </row>
    <row r="1745" spans="1:3" ht="24" x14ac:dyDescent="0.2">
      <c r="A1745" s="31" t="s">
        <v>3114</v>
      </c>
      <c r="B1745" s="30" t="s">
        <v>3115</v>
      </c>
      <c r="C1745" s="32">
        <v>1</v>
      </c>
    </row>
    <row r="1746" spans="1:3" ht="24" x14ac:dyDescent="0.2">
      <c r="A1746" s="31" t="s">
        <v>3116</v>
      </c>
      <c r="B1746" s="30" t="s">
        <v>3117</v>
      </c>
      <c r="C1746" s="32">
        <v>1</v>
      </c>
    </row>
    <row r="1747" spans="1:3" ht="24" x14ac:dyDescent="0.2">
      <c r="A1747" s="31" t="s">
        <v>3118</v>
      </c>
      <c r="B1747" s="30" t="s">
        <v>3117</v>
      </c>
      <c r="C1747" s="32">
        <v>1</v>
      </c>
    </row>
    <row r="1748" spans="1:3" ht="24" x14ac:dyDescent="0.2">
      <c r="A1748" s="31" t="s">
        <v>3119</v>
      </c>
      <c r="B1748" s="30" t="s">
        <v>3120</v>
      </c>
      <c r="C1748" s="32">
        <v>1</v>
      </c>
    </row>
    <row r="1749" spans="1:3" ht="24" x14ac:dyDescent="0.2">
      <c r="A1749" s="31" t="s">
        <v>3121</v>
      </c>
      <c r="B1749" s="30" t="s">
        <v>3120</v>
      </c>
      <c r="C1749" s="32">
        <v>1</v>
      </c>
    </row>
    <row r="1750" spans="1:3" ht="24" x14ac:dyDescent="0.2">
      <c r="A1750" s="31" t="s">
        <v>3122</v>
      </c>
      <c r="B1750" s="30" t="s">
        <v>3123</v>
      </c>
      <c r="C1750" s="32">
        <v>1</v>
      </c>
    </row>
    <row r="1751" spans="1:3" ht="24" x14ac:dyDescent="0.2">
      <c r="A1751" s="31" t="s">
        <v>3124</v>
      </c>
      <c r="B1751" s="30" t="s">
        <v>3123</v>
      </c>
      <c r="C1751" s="32">
        <v>1</v>
      </c>
    </row>
    <row r="1752" spans="1:3" ht="24" x14ac:dyDescent="0.2">
      <c r="A1752" s="31" t="s">
        <v>3125</v>
      </c>
      <c r="B1752" s="30" t="s">
        <v>3126</v>
      </c>
      <c r="C1752" s="32">
        <v>1</v>
      </c>
    </row>
    <row r="1753" spans="1:3" ht="24" x14ac:dyDescent="0.2">
      <c r="A1753" s="31" t="s">
        <v>3127</v>
      </c>
      <c r="B1753" s="30" t="s">
        <v>3128</v>
      </c>
      <c r="C1753" s="32">
        <v>1</v>
      </c>
    </row>
    <row r="1754" spans="1:3" ht="24" x14ac:dyDescent="0.2">
      <c r="A1754" s="31" t="s">
        <v>3129</v>
      </c>
      <c r="B1754" s="30" t="s">
        <v>3130</v>
      </c>
      <c r="C1754" s="32">
        <v>1</v>
      </c>
    </row>
    <row r="1755" spans="1:3" ht="24" x14ac:dyDescent="0.2">
      <c r="A1755" s="31" t="s">
        <v>3131</v>
      </c>
      <c r="B1755" s="30" t="s">
        <v>3130</v>
      </c>
      <c r="C1755" s="32">
        <v>1</v>
      </c>
    </row>
    <row r="1756" spans="1:3" ht="24" x14ac:dyDescent="0.2">
      <c r="A1756" s="31" t="s">
        <v>3132</v>
      </c>
      <c r="B1756" s="30" t="s">
        <v>3130</v>
      </c>
      <c r="C1756" s="32">
        <v>1</v>
      </c>
    </row>
    <row r="1757" spans="1:3" ht="24" x14ac:dyDescent="0.2">
      <c r="A1757" s="31" t="s">
        <v>3133</v>
      </c>
      <c r="B1757" s="30" t="s">
        <v>3130</v>
      </c>
      <c r="C1757" s="32">
        <v>1</v>
      </c>
    </row>
    <row r="1758" spans="1:3" ht="24" x14ac:dyDescent="0.2">
      <c r="A1758" s="31" t="s">
        <v>3134</v>
      </c>
      <c r="B1758" s="30" t="s">
        <v>3135</v>
      </c>
      <c r="C1758" s="32">
        <v>1</v>
      </c>
    </row>
    <row r="1759" spans="1:3" ht="24" x14ac:dyDescent="0.2">
      <c r="A1759" s="31" t="s">
        <v>3136</v>
      </c>
      <c r="B1759" s="30" t="s">
        <v>3137</v>
      </c>
      <c r="C1759" s="32">
        <v>1</v>
      </c>
    </row>
    <row r="1760" spans="1:3" ht="24" x14ac:dyDescent="0.2">
      <c r="A1760" s="31" t="s">
        <v>3138</v>
      </c>
      <c r="B1760" s="30" t="s">
        <v>3137</v>
      </c>
      <c r="C1760" s="32">
        <v>1</v>
      </c>
    </row>
    <row r="1761" spans="1:3" ht="24" x14ac:dyDescent="0.2">
      <c r="A1761" s="31" t="s">
        <v>3139</v>
      </c>
      <c r="B1761" s="30" t="s">
        <v>3137</v>
      </c>
      <c r="C1761" s="32">
        <v>1</v>
      </c>
    </row>
    <row r="1762" spans="1:3" ht="24" x14ac:dyDescent="0.2">
      <c r="A1762" s="31" t="s">
        <v>3140</v>
      </c>
      <c r="B1762" s="30" t="s">
        <v>3137</v>
      </c>
      <c r="C1762" s="32">
        <v>1</v>
      </c>
    </row>
    <row r="1763" spans="1:3" ht="24" x14ac:dyDescent="0.2">
      <c r="A1763" s="31" t="s">
        <v>3141</v>
      </c>
      <c r="B1763" s="30" t="s">
        <v>3137</v>
      </c>
      <c r="C1763" s="32">
        <v>1</v>
      </c>
    </row>
    <row r="1764" spans="1:3" ht="24" x14ac:dyDescent="0.2">
      <c r="A1764" s="31" t="s">
        <v>3142</v>
      </c>
      <c r="B1764" s="30" t="s">
        <v>3137</v>
      </c>
      <c r="C1764" s="32">
        <v>1</v>
      </c>
    </row>
    <row r="1765" spans="1:3" ht="24" x14ac:dyDescent="0.2">
      <c r="A1765" s="31" t="s">
        <v>3143</v>
      </c>
      <c r="B1765" s="30" t="s">
        <v>3137</v>
      </c>
      <c r="C1765" s="32">
        <v>1</v>
      </c>
    </row>
    <row r="1766" spans="1:3" ht="24" x14ac:dyDescent="0.2">
      <c r="A1766" s="31" t="s">
        <v>3144</v>
      </c>
      <c r="B1766" s="30" t="s">
        <v>3137</v>
      </c>
      <c r="C1766" s="32">
        <v>1</v>
      </c>
    </row>
    <row r="1767" spans="1:3" ht="24" x14ac:dyDescent="0.2">
      <c r="A1767" s="31" t="s">
        <v>3145</v>
      </c>
      <c r="B1767" s="30" t="s">
        <v>3137</v>
      </c>
      <c r="C1767" s="32">
        <v>1</v>
      </c>
    </row>
    <row r="1768" spans="1:3" ht="12" x14ac:dyDescent="0.2">
      <c r="A1768" s="31" t="s">
        <v>3146</v>
      </c>
      <c r="B1768" s="30" t="s">
        <v>3147</v>
      </c>
      <c r="C1768" s="32">
        <v>1</v>
      </c>
    </row>
    <row r="1769" spans="1:3" ht="12" x14ac:dyDescent="0.2">
      <c r="A1769" s="31" t="s">
        <v>3148</v>
      </c>
      <c r="B1769" s="30" t="s">
        <v>3147</v>
      </c>
      <c r="C1769" s="32">
        <v>1</v>
      </c>
    </row>
    <row r="1770" spans="1:3" ht="12" x14ac:dyDescent="0.2">
      <c r="A1770" s="31" t="s">
        <v>3149</v>
      </c>
      <c r="B1770" s="30" t="s">
        <v>3147</v>
      </c>
      <c r="C1770" s="32">
        <v>1</v>
      </c>
    </row>
    <row r="1771" spans="1:3" ht="12" x14ac:dyDescent="0.2">
      <c r="A1771" s="31" t="s">
        <v>3150</v>
      </c>
      <c r="B1771" s="30" t="s">
        <v>3147</v>
      </c>
      <c r="C1771" s="32">
        <v>1</v>
      </c>
    </row>
    <row r="1772" spans="1:3" ht="12" x14ac:dyDescent="0.2">
      <c r="A1772" s="31" t="s">
        <v>3151</v>
      </c>
      <c r="B1772" s="30" t="s">
        <v>3147</v>
      </c>
      <c r="C1772" s="32">
        <v>1</v>
      </c>
    </row>
    <row r="1773" spans="1:3" ht="12" x14ac:dyDescent="0.2">
      <c r="A1773" s="31" t="s">
        <v>3152</v>
      </c>
      <c r="B1773" s="30" t="s">
        <v>3147</v>
      </c>
      <c r="C1773" s="32">
        <v>1499</v>
      </c>
    </row>
    <row r="1774" spans="1:3" ht="12" x14ac:dyDescent="0.2">
      <c r="A1774" s="31" t="s">
        <v>3153</v>
      </c>
      <c r="B1774" s="30" t="s">
        <v>3147</v>
      </c>
      <c r="C1774" s="32">
        <v>2418</v>
      </c>
    </row>
    <row r="1775" spans="1:3" ht="12" x14ac:dyDescent="0.2">
      <c r="A1775" s="31" t="s">
        <v>3154</v>
      </c>
      <c r="B1775" s="30" t="s">
        <v>3147</v>
      </c>
      <c r="C1775" s="32">
        <v>37384.199999999997</v>
      </c>
    </row>
    <row r="1776" spans="1:3" ht="12" x14ac:dyDescent="0.2">
      <c r="A1776" s="31" t="s">
        <v>3155</v>
      </c>
      <c r="B1776" s="30" t="s">
        <v>3147</v>
      </c>
      <c r="C1776" s="32">
        <v>1650</v>
      </c>
    </row>
    <row r="1777" spans="1:3" ht="12" x14ac:dyDescent="0.2">
      <c r="A1777" s="31" t="s">
        <v>3156</v>
      </c>
      <c r="B1777" s="30" t="s">
        <v>3147</v>
      </c>
      <c r="C1777" s="32">
        <v>12160.51</v>
      </c>
    </row>
    <row r="1778" spans="1:3" ht="12" x14ac:dyDescent="0.2">
      <c r="A1778" s="31" t="s">
        <v>3157</v>
      </c>
      <c r="B1778" s="30" t="s">
        <v>3147</v>
      </c>
      <c r="C1778" s="32">
        <v>1000.01</v>
      </c>
    </row>
    <row r="1779" spans="1:3" ht="12" x14ac:dyDescent="0.2">
      <c r="A1779" s="31" t="s">
        <v>3158</v>
      </c>
      <c r="B1779" s="30" t="s">
        <v>3147</v>
      </c>
      <c r="C1779" s="32">
        <v>1</v>
      </c>
    </row>
    <row r="1780" spans="1:3" ht="12" x14ac:dyDescent="0.2">
      <c r="A1780" s="31" t="s">
        <v>3159</v>
      </c>
      <c r="B1780" s="30" t="s">
        <v>3147</v>
      </c>
      <c r="C1780" s="32">
        <v>7832.76</v>
      </c>
    </row>
    <row r="1781" spans="1:3" ht="12" x14ac:dyDescent="0.2">
      <c r="A1781" s="31" t="s">
        <v>3160</v>
      </c>
      <c r="B1781" s="30" t="s">
        <v>3147</v>
      </c>
      <c r="C1781" s="32">
        <v>6456.9</v>
      </c>
    </row>
    <row r="1782" spans="1:3" ht="12" x14ac:dyDescent="0.2">
      <c r="A1782" s="31" t="s">
        <v>3161</v>
      </c>
      <c r="B1782" s="30" t="s">
        <v>3147</v>
      </c>
      <c r="C1782" s="32">
        <v>1</v>
      </c>
    </row>
    <row r="1783" spans="1:3" ht="12" x14ac:dyDescent="0.2">
      <c r="A1783" s="31" t="s">
        <v>3162</v>
      </c>
      <c r="B1783" s="30" t="s">
        <v>3147</v>
      </c>
      <c r="C1783" s="32">
        <v>5510</v>
      </c>
    </row>
    <row r="1784" spans="1:3" ht="12" x14ac:dyDescent="0.2">
      <c r="A1784" s="31" t="s">
        <v>3163</v>
      </c>
      <c r="B1784" s="30" t="s">
        <v>3164</v>
      </c>
      <c r="C1784" s="32">
        <v>5510</v>
      </c>
    </row>
    <row r="1785" spans="1:3" ht="12" x14ac:dyDescent="0.2">
      <c r="A1785" s="31" t="s">
        <v>3165</v>
      </c>
      <c r="B1785" s="30" t="s">
        <v>3164</v>
      </c>
      <c r="C1785" s="32">
        <v>5510</v>
      </c>
    </row>
    <row r="1786" spans="1:3" ht="12" x14ac:dyDescent="0.2">
      <c r="A1786" s="31" t="s">
        <v>3166</v>
      </c>
      <c r="B1786" s="30" t="s">
        <v>3164</v>
      </c>
      <c r="C1786" s="32">
        <v>1</v>
      </c>
    </row>
    <row r="1787" spans="1:3" ht="12" x14ac:dyDescent="0.2">
      <c r="A1787" s="31" t="s">
        <v>3167</v>
      </c>
      <c r="B1787" s="30" t="s">
        <v>3164</v>
      </c>
      <c r="C1787" s="32">
        <v>1</v>
      </c>
    </row>
    <row r="1788" spans="1:3" ht="12" x14ac:dyDescent="0.2">
      <c r="A1788" s="31" t="s">
        <v>3168</v>
      </c>
      <c r="B1788" s="30" t="s">
        <v>3164</v>
      </c>
      <c r="C1788" s="32">
        <v>1</v>
      </c>
    </row>
    <row r="1789" spans="1:3" ht="12" x14ac:dyDescent="0.2">
      <c r="A1789" s="31" t="s">
        <v>3169</v>
      </c>
      <c r="B1789" s="30" t="s">
        <v>3164</v>
      </c>
      <c r="C1789" s="32">
        <v>1</v>
      </c>
    </row>
    <row r="1790" spans="1:3" ht="12" x14ac:dyDescent="0.2">
      <c r="A1790" s="31" t="s">
        <v>3170</v>
      </c>
      <c r="B1790" s="30" t="s">
        <v>3164</v>
      </c>
      <c r="C1790" s="32">
        <v>1</v>
      </c>
    </row>
    <row r="1791" spans="1:3" ht="12" x14ac:dyDescent="0.2">
      <c r="A1791" s="31" t="s">
        <v>3171</v>
      </c>
      <c r="B1791" s="30" t="s">
        <v>3164</v>
      </c>
      <c r="C1791" s="32">
        <v>1</v>
      </c>
    </row>
    <row r="1792" spans="1:3" ht="12" x14ac:dyDescent="0.2">
      <c r="A1792" s="31" t="s">
        <v>3172</v>
      </c>
      <c r="B1792" s="30" t="s">
        <v>3164</v>
      </c>
      <c r="C1792" s="32">
        <v>1</v>
      </c>
    </row>
    <row r="1793" spans="1:3" ht="12" x14ac:dyDescent="0.2">
      <c r="A1793" s="31" t="s">
        <v>3173</v>
      </c>
      <c r="B1793" s="30" t="s">
        <v>3164</v>
      </c>
      <c r="C1793" s="32">
        <v>1</v>
      </c>
    </row>
    <row r="1794" spans="1:3" ht="12" x14ac:dyDescent="0.2">
      <c r="A1794" s="31" t="s">
        <v>3174</v>
      </c>
      <c r="B1794" s="30" t="s">
        <v>3175</v>
      </c>
      <c r="C1794" s="32">
        <v>1</v>
      </c>
    </row>
    <row r="1795" spans="1:3" ht="24" x14ac:dyDescent="0.2">
      <c r="A1795" s="31" t="s">
        <v>3176</v>
      </c>
      <c r="B1795" s="30" t="s">
        <v>3177</v>
      </c>
      <c r="C1795" s="32">
        <v>1</v>
      </c>
    </row>
    <row r="1796" spans="1:3" ht="24" x14ac:dyDescent="0.2">
      <c r="A1796" s="31" t="s">
        <v>3178</v>
      </c>
      <c r="B1796" s="30" t="s">
        <v>3179</v>
      </c>
      <c r="C1796" s="32">
        <v>1</v>
      </c>
    </row>
    <row r="1797" spans="1:3" ht="12" x14ac:dyDescent="0.2">
      <c r="A1797" s="31" t="s">
        <v>3180</v>
      </c>
      <c r="B1797" s="30" t="s">
        <v>3181</v>
      </c>
      <c r="C1797" s="32">
        <v>1</v>
      </c>
    </row>
    <row r="1798" spans="1:3" ht="12" x14ac:dyDescent="0.2">
      <c r="A1798" s="31" t="s">
        <v>3182</v>
      </c>
      <c r="B1798" s="30" t="s">
        <v>3183</v>
      </c>
      <c r="C1798" s="32">
        <v>1</v>
      </c>
    </row>
    <row r="1799" spans="1:3" ht="12" x14ac:dyDescent="0.2">
      <c r="A1799" s="31" t="s">
        <v>3184</v>
      </c>
      <c r="B1799" s="30" t="s">
        <v>3185</v>
      </c>
      <c r="C1799" s="32">
        <v>1</v>
      </c>
    </row>
    <row r="1800" spans="1:3" ht="24" x14ac:dyDescent="0.2">
      <c r="A1800" s="31" t="s">
        <v>3186</v>
      </c>
      <c r="B1800" s="30" t="s">
        <v>3187</v>
      </c>
      <c r="C1800" s="32">
        <v>1</v>
      </c>
    </row>
    <row r="1801" spans="1:3" ht="12" x14ac:dyDescent="0.2">
      <c r="A1801" s="31" t="s">
        <v>3188</v>
      </c>
      <c r="B1801" s="30" t="s">
        <v>3189</v>
      </c>
      <c r="C1801" s="32">
        <v>1</v>
      </c>
    </row>
    <row r="1802" spans="1:3" ht="24" x14ac:dyDescent="0.2">
      <c r="A1802" s="31" t="s">
        <v>3190</v>
      </c>
      <c r="B1802" s="30" t="s">
        <v>3191</v>
      </c>
      <c r="C1802" s="32">
        <v>1</v>
      </c>
    </row>
    <row r="1803" spans="1:3" ht="24" x14ac:dyDescent="0.2">
      <c r="A1803" s="31" t="s">
        <v>3192</v>
      </c>
      <c r="B1803" s="30" t="s">
        <v>3193</v>
      </c>
      <c r="C1803" s="32">
        <v>1</v>
      </c>
    </row>
    <row r="1804" spans="1:3" ht="12" x14ac:dyDescent="0.2">
      <c r="A1804" s="31" t="s">
        <v>3194</v>
      </c>
      <c r="B1804" s="30" t="s">
        <v>3195</v>
      </c>
      <c r="C1804" s="32">
        <v>1</v>
      </c>
    </row>
    <row r="1805" spans="1:3" ht="12" x14ac:dyDescent="0.2">
      <c r="A1805" s="31" t="s">
        <v>603</v>
      </c>
      <c r="B1805" s="30" t="s">
        <v>3196</v>
      </c>
      <c r="C1805" s="32">
        <v>1</v>
      </c>
    </row>
    <row r="1806" spans="1:3" ht="12" x14ac:dyDescent="0.2">
      <c r="A1806" s="31" t="s">
        <v>603</v>
      </c>
      <c r="B1806" s="30" t="s">
        <v>3196</v>
      </c>
      <c r="C1806" s="32">
        <v>1</v>
      </c>
    </row>
    <row r="1807" spans="1:3" ht="12" x14ac:dyDescent="0.2">
      <c r="A1807" s="31" t="s">
        <v>603</v>
      </c>
      <c r="B1807" s="30" t="s">
        <v>3196</v>
      </c>
      <c r="C1807" s="32">
        <v>1</v>
      </c>
    </row>
    <row r="1808" spans="1:3" ht="12" x14ac:dyDescent="0.2">
      <c r="A1808" s="31" t="s">
        <v>603</v>
      </c>
      <c r="B1808" s="30" t="s">
        <v>3196</v>
      </c>
      <c r="C1808" s="32">
        <v>1</v>
      </c>
    </row>
    <row r="1809" spans="1:3" ht="12" x14ac:dyDescent="0.2">
      <c r="A1809" s="31" t="s">
        <v>603</v>
      </c>
      <c r="B1809" s="30" t="s">
        <v>3196</v>
      </c>
      <c r="C1809" s="32">
        <v>1</v>
      </c>
    </row>
    <row r="1810" spans="1:3" ht="12" x14ac:dyDescent="0.2">
      <c r="A1810" s="31" t="s">
        <v>603</v>
      </c>
      <c r="B1810" s="30" t="s">
        <v>3197</v>
      </c>
      <c r="C1810" s="32">
        <v>1</v>
      </c>
    </row>
    <row r="1811" spans="1:3" ht="12" x14ac:dyDescent="0.2">
      <c r="A1811" s="31" t="s">
        <v>603</v>
      </c>
      <c r="B1811" s="30" t="s">
        <v>3197</v>
      </c>
      <c r="C1811" s="32">
        <v>1</v>
      </c>
    </row>
    <row r="1812" spans="1:3" ht="12" x14ac:dyDescent="0.2">
      <c r="A1812" s="31" t="s">
        <v>603</v>
      </c>
      <c r="B1812" s="30" t="s">
        <v>3197</v>
      </c>
      <c r="C1812" s="32">
        <v>1</v>
      </c>
    </row>
    <row r="1813" spans="1:3" ht="12" x14ac:dyDescent="0.2">
      <c r="A1813" s="31" t="s">
        <v>603</v>
      </c>
      <c r="B1813" s="30" t="s">
        <v>3197</v>
      </c>
      <c r="C1813" s="32">
        <v>1</v>
      </c>
    </row>
    <row r="1814" spans="1:3" ht="12" x14ac:dyDescent="0.2">
      <c r="A1814" s="31" t="s">
        <v>603</v>
      </c>
      <c r="B1814" s="30" t="s">
        <v>3197</v>
      </c>
      <c r="C1814" s="32">
        <v>1</v>
      </c>
    </row>
    <row r="1815" spans="1:3" ht="12" x14ac:dyDescent="0.2">
      <c r="A1815" s="31" t="s">
        <v>603</v>
      </c>
      <c r="B1815" s="30" t="s">
        <v>3198</v>
      </c>
      <c r="C1815" s="32">
        <v>1</v>
      </c>
    </row>
    <row r="1816" spans="1:3" ht="12" x14ac:dyDescent="0.2">
      <c r="A1816" s="31" t="s">
        <v>603</v>
      </c>
      <c r="B1816" s="30" t="s">
        <v>3199</v>
      </c>
      <c r="C1816" s="32">
        <v>1</v>
      </c>
    </row>
    <row r="1817" spans="1:3" ht="12" x14ac:dyDescent="0.2">
      <c r="A1817" s="31" t="s">
        <v>603</v>
      </c>
      <c r="B1817" s="30" t="s">
        <v>3199</v>
      </c>
      <c r="C1817" s="32">
        <v>1</v>
      </c>
    </row>
    <row r="1818" spans="1:3" ht="12" x14ac:dyDescent="0.2">
      <c r="A1818" s="31" t="s">
        <v>603</v>
      </c>
      <c r="B1818" s="30" t="s">
        <v>3199</v>
      </c>
      <c r="C1818" s="32">
        <v>1</v>
      </c>
    </row>
    <row r="1819" spans="1:3" ht="12" x14ac:dyDescent="0.2">
      <c r="A1819" s="31" t="s">
        <v>603</v>
      </c>
      <c r="B1819" s="30" t="s">
        <v>3199</v>
      </c>
      <c r="C1819" s="32">
        <v>3680</v>
      </c>
    </row>
    <row r="1820" spans="1:3" ht="12" x14ac:dyDescent="0.2">
      <c r="A1820" s="31" t="s">
        <v>603</v>
      </c>
      <c r="B1820" s="30" t="s">
        <v>3199</v>
      </c>
      <c r="C1820" s="32">
        <v>3680</v>
      </c>
    </row>
    <row r="1821" spans="1:3" ht="12" x14ac:dyDescent="0.2">
      <c r="A1821" s="31" t="s">
        <v>603</v>
      </c>
      <c r="B1821" s="30" t="s">
        <v>3199</v>
      </c>
      <c r="C1821" s="32">
        <v>40000</v>
      </c>
    </row>
    <row r="1822" spans="1:3" ht="12" x14ac:dyDescent="0.2">
      <c r="A1822" s="31" t="s">
        <v>603</v>
      </c>
      <c r="B1822" s="30" t="s">
        <v>3199</v>
      </c>
      <c r="C1822" s="32">
        <v>1</v>
      </c>
    </row>
    <row r="1823" spans="1:3" ht="12" x14ac:dyDescent="0.2">
      <c r="A1823" s="31" t="s">
        <v>603</v>
      </c>
      <c r="B1823" s="30" t="s">
        <v>3199</v>
      </c>
      <c r="C1823" s="32">
        <v>1</v>
      </c>
    </row>
    <row r="1824" spans="1:3" ht="12" x14ac:dyDescent="0.2">
      <c r="A1824" s="31" t="s">
        <v>603</v>
      </c>
      <c r="B1824" s="30" t="s">
        <v>3199</v>
      </c>
      <c r="C1824" s="32">
        <v>1</v>
      </c>
    </row>
    <row r="1825" spans="1:3" ht="12" x14ac:dyDescent="0.2">
      <c r="A1825" s="31" t="s">
        <v>603</v>
      </c>
      <c r="B1825" s="30" t="s">
        <v>3199</v>
      </c>
      <c r="C1825" s="32">
        <v>1</v>
      </c>
    </row>
    <row r="1826" spans="1:3" ht="12" x14ac:dyDescent="0.2">
      <c r="A1826" s="31" t="s">
        <v>603</v>
      </c>
      <c r="B1826" s="30" t="s">
        <v>3199</v>
      </c>
      <c r="C1826" s="32">
        <v>1</v>
      </c>
    </row>
    <row r="1827" spans="1:3" ht="12" x14ac:dyDescent="0.2">
      <c r="A1827" s="31" t="s">
        <v>603</v>
      </c>
      <c r="B1827" s="30" t="s">
        <v>3199</v>
      </c>
      <c r="C1827" s="32">
        <v>1</v>
      </c>
    </row>
    <row r="1828" spans="1:3" ht="12" x14ac:dyDescent="0.2">
      <c r="A1828" s="31" t="s">
        <v>603</v>
      </c>
      <c r="B1828" s="30" t="s">
        <v>3199</v>
      </c>
      <c r="C1828" s="32">
        <v>1</v>
      </c>
    </row>
    <row r="1829" spans="1:3" ht="12" x14ac:dyDescent="0.2">
      <c r="A1829" s="31" t="s">
        <v>603</v>
      </c>
      <c r="B1829" s="30" t="s">
        <v>3199</v>
      </c>
      <c r="C1829" s="32">
        <v>1</v>
      </c>
    </row>
    <row r="1830" spans="1:3" ht="12" x14ac:dyDescent="0.2">
      <c r="A1830" s="31" t="s">
        <v>603</v>
      </c>
      <c r="B1830" s="30" t="s">
        <v>3199</v>
      </c>
      <c r="C1830" s="32">
        <v>1</v>
      </c>
    </row>
    <row r="1831" spans="1:3" ht="12" x14ac:dyDescent="0.2">
      <c r="A1831" s="31" t="s">
        <v>603</v>
      </c>
      <c r="B1831" s="30" t="s">
        <v>3199</v>
      </c>
      <c r="C1831" s="32">
        <v>1</v>
      </c>
    </row>
    <row r="1832" spans="1:3" ht="12" x14ac:dyDescent="0.2">
      <c r="A1832" s="31" t="s">
        <v>603</v>
      </c>
      <c r="B1832" s="30" t="s">
        <v>3199</v>
      </c>
      <c r="C1832" s="32">
        <v>1</v>
      </c>
    </row>
    <row r="1833" spans="1:3" ht="12" x14ac:dyDescent="0.2">
      <c r="A1833" s="31" t="s">
        <v>603</v>
      </c>
      <c r="B1833" s="30" t="s">
        <v>3199</v>
      </c>
      <c r="C1833" s="32">
        <v>1</v>
      </c>
    </row>
    <row r="1834" spans="1:3" ht="12" x14ac:dyDescent="0.2">
      <c r="A1834" s="31" t="s">
        <v>603</v>
      </c>
      <c r="B1834" s="30" t="s">
        <v>3199</v>
      </c>
      <c r="C1834" s="32">
        <v>1</v>
      </c>
    </row>
    <row r="1835" spans="1:3" ht="12" x14ac:dyDescent="0.2">
      <c r="A1835" s="31" t="s">
        <v>603</v>
      </c>
      <c r="B1835" s="30" t="s">
        <v>3199</v>
      </c>
      <c r="C1835" s="32">
        <v>1</v>
      </c>
    </row>
    <row r="1836" spans="1:3" ht="12" x14ac:dyDescent="0.2">
      <c r="A1836" s="31" t="s">
        <v>603</v>
      </c>
      <c r="B1836" s="30" t="s">
        <v>3199</v>
      </c>
      <c r="C1836" s="32">
        <v>1</v>
      </c>
    </row>
    <row r="1837" spans="1:3" ht="12" x14ac:dyDescent="0.2">
      <c r="A1837" s="31" t="s">
        <v>603</v>
      </c>
      <c r="B1837" s="30" t="s">
        <v>3199</v>
      </c>
      <c r="C1837" s="32">
        <v>1</v>
      </c>
    </row>
    <row r="1838" spans="1:3" ht="12" x14ac:dyDescent="0.2">
      <c r="A1838" s="31" t="s">
        <v>603</v>
      </c>
      <c r="B1838" s="30" t="s">
        <v>3199</v>
      </c>
      <c r="C1838" s="32">
        <v>1</v>
      </c>
    </row>
    <row r="1839" spans="1:3" ht="12" x14ac:dyDescent="0.2">
      <c r="A1839" s="31" t="s">
        <v>603</v>
      </c>
      <c r="B1839" s="30" t="s">
        <v>3199</v>
      </c>
      <c r="C1839" s="32">
        <v>1</v>
      </c>
    </row>
    <row r="1840" spans="1:3" ht="12" x14ac:dyDescent="0.2">
      <c r="A1840" s="31" t="s">
        <v>603</v>
      </c>
      <c r="B1840" s="30" t="s">
        <v>3199</v>
      </c>
      <c r="C1840" s="32">
        <v>1</v>
      </c>
    </row>
    <row r="1841" spans="1:3" ht="12" x14ac:dyDescent="0.2">
      <c r="A1841" s="31" t="s">
        <v>3200</v>
      </c>
      <c r="B1841" s="30" t="s">
        <v>3201</v>
      </c>
      <c r="C1841" s="32">
        <v>3680</v>
      </c>
    </row>
    <row r="1842" spans="1:3" ht="12" x14ac:dyDescent="0.2">
      <c r="A1842" s="31" t="s">
        <v>3202</v>
      </c>
      <c r="B1842" s="30" t="s">
        <v>3203</v>
      </c>
      <c r="C1842" s="32">
        <v>3680</v>
      </c>
    </row>
    <row r="1843" spans="1:3" ht="24" x14ac:dyDescent="0.2">
      <c r="A1843" s="31" t="s">
        <v>3204</v>
      </c>
      <c r="B1843" s="30" t="s">
        <v>3205</v>
      </c>
      <c r="C1843" s="32">
        <v>40000</v>
      </c>
    </row>
    <row r="1844" spans="1:3" ht="24" x14ac:dyDescent="0.2">
      <c r="A1844" s="31" t="s">
        <v>3206</v>
      </c>
      <c r="B1844" s="30" t="s">
        <v>3205</v>
      </c>
      <c r="C1844" s="32">
        <v>1</v>
      </c>
    </row>
    <row r="1845" spans="1:3" ht="24" x14ac:dyDescent="0.2">
      <c r="A1845" s="31" t="s">
        <v>3207</v>
      </c>
      <c r="B1845" s="30" t="s">
        <v>3208</v>
      </c>
      <c r="C1845" s="32">
        <v>1</v>
      </c>
    </row>
    <row r="1846" spans="1:3" ht="24" x14ac:dyDescent="0.2">
      <c r="A1846" s="31" t="s">
        <v>3209</v>
      </c>
      <c r="B1846" s="30" t="s">
        <v>3208</v>
      </c>
      <c r="C1846" s="32">
        <v>1</v>
      </c>
    </row>
    <row r="1847" spans="1:3" ht="24" x14ac:dyDescent="0.2">
      <c r="A1847" s="31" t="s">
        <v>3210</v>
      </c>
      <c r="B1847" s="30" t="s">
        <v>3211</v>
      </c>
      <c r="C1847" s="32">
        <v>1</v>
      </c>
    </row>
    <row r="1848" spans="1:3" ht="24" x14ac:dyDescent="0.2">
      <c r="A1848" s="31" t="s">
        <v>3212</v>
      </c>
      <c r="B1848" s="30" t="s">
        <v>3213</v>
      </c>
      <c r="C1848" s="32">
        <v>1</v>
      </c>
    </row>
    <row r="1849" spans="1:3" ht="24" x14ac:dyDescent="0.2">
      <c r="A1849" s="31" t="s">
        <v>3214</v>
      </c>
      <c r="B1849" s="30" t="s">
        <v>3215</v>
      </c>
      <c r="C1849" s="32">
        <v>1</v>
      </c>
    </row>
    <row r="1850" spans="1:3" ht="24" x14ac:dyDescent="0.2">
      <c r="A1850" s="31" t="s">
        <v>3216</v>
      </c>
      <c r="B1850" s="30" t="s">
        <v>3217</v>
      </c>
      <c r="C1850" s="32">
        <v>1</v>
      </c>
    </row>
    <row r="1851" spans="1:3" ht="24" x14ac:dyDescent="0.2">
      <c r="A1851" s="31" t="s">
        <v>3218</v>
      </c>
      <c r="B1851" s="30" t="s">
        <v>3219</v>
      </c>
      <c r="C1851" s="32">
        <v>2969.97</v>
      </c>
    </row>
    <row r="1852" spans="1:3" ht="24" x14ac:dyDescent="0.2">
      <c r="A1852" s="31" t="s">
        <v>3220</v>
      </c>
      <c r="B1852" s="30" t="s">
        <v>3219</v>
      </c>
      <c r="C1852" s="32">
        <v>2969.97</v>
      </c>
    </row>
    <row r="1853" spans="1:3" ht="24" x14ac:dyDescent="0.2">
      <c r="A1853" s="31" t="s">
        <v>3221</v>
      </c>
      <c r="B1853" s="30" t="s">
        <v>3219</v>
      </c>
      <c r="C1853" s="32">
        <v>2969.97</v>
      </c>
    </row>
    <row r="1854" spans="1:3" ht="24" x14ac:dyDescent="0.2">
      <c r="A1854" s="31" t="s">
        <v>3222</v>
      </c>
      <c r="B1854" s="30" t="s">
        <v>3223</v>
      </c>
      <c r="C1854" s="32">
        <v>5382.4</v>
      </c>
    </row>
    <row r="1855" spans="1:3" ht="24" x14ac:dyDescent="0.2">
      <c r="A1855" s="31" t="s">
        <v>3224</v>
      </c>
      <c r="B1855" s="30" t="s">
        <v>3223</v>
      </c>
      <c r="C1855" s="32">
        <v>5382.4</v>
      </c>
    </row>
    <row r="1856" spans="1:3" ht="24" x14ac:dyDescent="0.2">
      <c r="A1856" s="31" t="s">
        <v>3225</v>
      </c>
      <c r="B1856" s="30" t="s">
        <v>3223</v>
      </c>
      <c r="C1856" s="32">
        <v>1</v>
      </c>
    </row>
    <row r="1857" spans="1:3" ht="24" x14ac:dyDescent="0.2">
      <c r="A1857" s="31" t="s">
        <v>3226</v>
      </c>
      <c r="B1857" s="30" t="s">
        <v>3223</v>
      </c>
      <c r="C1857" s="32">
        <v>1</v>
      </c>
    </row>
    <row r="1858" spans="1:3" ht="24" x14ac:dyDescent="0.2">
      <c r="A1858" s="31" t="s">
        <v>3227</v>
      </c>
      <c r="B1858" s="30" t="s">
        <v>3223</v>
      </c>
      <c r="C1858" s="32">
        <v>1</v>
      </c>
    </row>
    <row r="1859" spans="1:3" ht="24" x14ac:dyDescent="0.2">
      <c r="A1859" s="31" t="s">
        <v>3228</v>
      </c>
      <c r="B1859" s="30" t="s">
        <v>3223</v>
      </c>
      <c r="C1859" s="32">
        <v>1</v>
      </c>
    </row>
    <row r="1860" spans="1:3" ht="24" x14ac:dyDescent="0.2">
      <c r="A1860" s="31" t="s">
        <v>3229</v>
      </c>
      <c r="B1860" s="30" t="s">
        <v>3223</v>
      </c>
      <c r="C1860" s="32">
        <v>1</v>
      </c>
    </row>
    <row r="1861" spans="1:3" ht="24" x14ac:dyDescent="0.2">
      <c r="A1861" s="31" t="s">
        <v>3230</v>
      </c>
      <c r="B1861" s="30" t="s">
        <v>3223</v>
      </c>
      <c r="C1861" s="32">
        <v>1</v>
      </c>
    </row>
    <row r="1862" spans="1:3" ht="24" x14ac:dyDescent="0.2">
      <c r="A1862" s="31" t="s">
        <v>3231</v>
      </c>
      <c r="B1862" s="30" t="s">
        <v>3223</v>
      </c>
      <c r="C1862" s="32">
        <v>1</v>
      </c>
    </row>
    <row r="1863" spans="1:3" ht="24" x14ac:dyDescent="0.2">
      <c r="A1863" s="31" t="s">
        <v>3232</v>
      </c>
      <c r="B1863" s="30" t="s">
        <v>3223</v>
      </c>
      <c r="C1863" s="32">
        <v>1</v>
      </c>
    </row>
    <row r="1864" spans="1:3" ht="24" x14ac:dyDescent="0.2">
      <c r="A1864" s="31" t="s">
        <v>3233</v>
      </c>
      <c r="B1864" s="30" t="s">
        <v>3223</v>
      </c>
      <c r="C1864" s="32">
        <v>1</v>
      </c>
    </row>
    <row r="1865" spans="1:3" ht="24" x14ac:dyDescent="0.2">
      <c r="A1865" s="31" t="s">
        <v>3234</v>
      </c>
      <c r="B1865" s="30" t="s">
        <v>3223</v>
      </c>
      <c r="C1865" s="32">
        <v>1</v>
      </c>
    </row>
    <row r="1866" spans="1:3" ht="24" x14ac:dyDescent="0.2">
      <c r="A1866" s="31" t="s">
        <v>3235</v>
      </c>
      <c r="B1866" s="30" t="s">
        <v>3223</v>
      </c>
      <c r="C1866" s="32">
        <v>1</v>
      </c>
    </row>
    <row r="1867" spans="1:3" ht="24" x14ac:dyDescent="0.2">
      <c r="A1867" s="31" t="s">
        <v>3236</v>
      </c>
      <c r="B1867" s="30" t="s">
        <v>3223</v>
      </c>
      <c r="C1867" s="32">
        <v>1</v>
      </c>
    </row>
    <row r="1868" spans="1:3" ht="24" x14ac:dyDescent="0.2">
      <c r="A1868" s="31" t="s">
        <v>3237</v>
      </c>
      <c r="B1868" s="30" t="s">
        <v>3223</v>
      </c>
      <c r="C1868" s="32">
        <v>1</v>
      </c>
    </row>
    <row r="1869" spans="1:3" ht="24" x14ac:dyDescent="0.2">
      <c r="A1869" s="31" t="s">
        <v>3238</v>
      </c>
      <c r="B1869" s="30" t="s">
        <v>3223</v>
      </c>
      <c r="C1869" s="32">
        <v>1</v>
      </c>
    </row>
    <row r="1870" spans="1:3" ht="24" x14ac:dyDescent="0.2">
      <c r="A1870" s="31" t="s">
        <v>3239</v>
      </c>
      <c r="B1870" s="30" t="s">
        <v>3223</v>
      </c>
      <c r="C1870" s="32">
        <v>1</v>
      </c>
    </row>
    <row r="1871" spans="1:3" ht="24" x14ac:dyDescent="0.2">
      <c r="A1871" s="31" t="s">
        <v>3240</v>
      </c>
      <c r="B1871" s="30" t="s">
        <v>3223</v>
      </c>
      <c r="C1871" s="32">
        <v>1</v>
      </c>
    </row>
    <row r="1872" spans="1:3" ht="24" x14ac:dyDescent="0.2">
      <c r="A1872" s="31" t="s">
        <v>3241</v>
      </c>
      <c r="B1872" s="30" t="s">
        <v>3223</v>
      </c>
      <c r="C1872" s="32">
        <v>1</v>
      </c>
    </row>
    <row r="1873" spans="1:3" ht="24" x14ac:dyDescent="0.2">
      <c r="A1873" s="31" t="s">
        <v>3242</v>
      </c>
      <c r="B1873" s="30" t="s">
        <v>3223</v>
      </c>
      <c r="C1873" s="32">
        <v>1</v>
      </c>
    </row>
    <row r="1874" spans="1:3" ht="12" x14ac:dyDescent="0.2">
      <c r="A1874" s="31" t="s">
        <v>3243</v>
      </c>
      <c r="B1874" s="30" t="s">
        <v>3244</v>
      </c>
      <c r="C1874" s="32">
        <v>1</v>
      </c>
    </row>
    <row r="1875" spans="1:3" ht="24" x14ac:dyDescent="0.2">
      <c r="A1875" s="31" t="s">
        <v>3245</v>
      </c>
      <c r="B1875" s="30" t="s">
        <v>3246</v>
      </c>
      <c r="C1875" s="32">
        <v>1</v>
      </c>
    </row>
    <row r="1876" spans="1:3" ht="24" x14ac:dyDescent="0.2">
      <c r="A1876" s="31" t="s">
        <v>3247</v>
      </c>
      <c r="B1876" s="30" t="s">
        <v>3246</v>
      </c>
      <c r="C1876" s="32">
        <v>1</v>
      </c>
    </row>
    <row r="1877" spans="1:3" ht="24" x14ac:dyDescent="0.2">
      <c r="A1877" s="31" t="s">
        <v>3248</v>
      </c>
      <c r="B1877" s="30" t="s">
        <v>3246</v>
      </c>
      <c r="C1877" s="32">
        <v>1</v>
      </c>
    </row>
    <row r="1878" spans="1:3" ht="24" x14ac:dyDescent="0.2">
      <c r="A1878" s="31" t="s">
        <v>3249</v>
      </c>
      <c r="B1878" s="30" t="s">
        <v>3246</v>
      </c>
      <c r="C1878" s="32">
        <v>1</v>
      </c>
    </row>
    <row r="1879" spans="1:3" ht="24" x14ac:dyDescent="0.2">
      <c r="A1879" s="31" t="s">
        <v>3250</v>
      </c>
      <c r="B1879" s="30" t="s">
        <v>3246</v>
      </c>
      <c r="C1879" s="32">
        <v>1</v>
      </c>
    </row>
    <row r="1880" spans="1:3" ht="24" x14ac:dyDescent="0.2">
      <c r="A1880" s="31" t="s">
        <v>3251</v>
      </c>
      <c r="B1880" s="30" t="s">
        <v>3252</v>
      </c>
      <c r="C1880" s="32">
        <v>1</v>
      </c>
    </row>
    <row r="1881" spans="1:3" ht="24" x14ac:dyDescent="0.2">
      <c r="A1881" s="31" t="s">
        <v>3253</v>
      </c>
      <c r="B1881" s="30" t="s">
        <v>3252</v>
      </c>
      <c r="C1881" s="32">
        <v>1</v>
      </c>
    </row>
    <row r="1882" spans="1:3" ht="24" x14ac:dyDescent="0.2">
      <c r="A1882" s="31" t="s">
        <v>3243</v>
      </c>
      <c r="B1882" s="30" t="s">
        <v>3254</v>
      </c>
      <c r="C1882" s="32">
        <v>1</v>
      </c>
    </row>
    <row r="1883" spans="1:3" ht="24" x14ac:dyDescent="0.2">
      <c r="A1883" s="31" t="s">
        <v>3255</v>
      </c>
      <c r="B1883" s="30" t="s">
        <v>3256</v>
      </c>
      <c r="C1883" s="32">
        <v>1</v>
      </c>
    </row>
    <row r="1884" spans="1:3" ht="12" x14ac:dyDescent="0.2">
      <c r="A1884" s="31" t="s">
        <v>3257</v>
      </c>
      <c r="B1884" s="30" t="s">
        <v>3258</v>
      </c>
      <c r="C1884" s="32">
        <v>1</v>
      </c>
    </row>
    <row r="1885" spans="1:3" ht="12" x14ac:dyDescent="0.2">
      <c r="A1885" s="31" t="s">
        <v>1143</v>
      </c>
      <c r="B1885" s="30" t="s">
        <v>3259</v>
      </c>
      <c r="C1885" s="32">
        <v>1</v>
      </c>
    </row>
    <row r="1886" spans="1:3" ht="12" x14ac:dyDescent="0.2">
      <c r="A1886" s="31" t="s">
        <v>1143</v>
      </c>
      <c r="B1886" s="30" t="s">
        <v>3260</v>
      </c>
      <c r="C1886" s="32">
        <v>1</v>
      </c>
    </row>
    <row r="1887" spans="1:3" ht="24" x14ac:dyDescent="0.2">
      <c r="A1887" s="31" t="s">
        <v>3243</v>
      </c>
      <c r="B1887" s="30" t="s">
        <v>3261</v>
      </c>
      <c r="C1887" s="32">
        <v>1</v>
      </c>
    </row>
    <row r="1888" spans="1:3" ht="24" x14ac:dyDescent="0.2">
      <c r="A1888" s="31" t="s">
        <v>3243</v>
      </c>
      <c r="B1888" s="30" t="s">
        <v>3261</v>
      </c>
      <c r="C1888" s="32">
        <v>1</v>
      </c>
    </row>
    <row r="1889" spans="1:3" ht="12" x14ac:dyDescent="0.2">
      <c r="A1889" s="31" t="s">
        <v>3243</v>
      </c>
      <c r="B1889" s="30" t="s">
        <v>3262</v>
      </c>
      <c r="C1889" s="32">
        <v>1</v>
      </c>
    </row>
    <row r="1890" spans="1:3" ht="12" x14ac:dyDescent="0.2">
      <c r="A1890" s="31" t="s">
        <v>3243</v>
      </c>
      <c r="B1890" s="30" t="s">
        <v>3263</v>
      </c>
      <c r="C1890" s="32">
        <v>1</v>
      </c>
    </row>
    <row r="1891" spans="1:3" ht="12" x14ac:dyDescent="0.2">
      <c r="A1891" s="31" t="s">
        <v>3243</v>
      </c>
      <c r="B1891" s="30" t="s">
        <v>3263</v>
      </c>
      <c r="C1891" s="32">
        <v>1</v>
      </c>
    </row>
    <row r="1892" spans="1:3" ht="12" x14ac:dyDescent="0.2">
      <c r="A1892" s="31" t="s">
        <v>3243</v>
      </c>
      <c r="B1892" s="30" t="s">
        <v>3263</v>
      </c>
      <c r="C1892" s="32">
        <v>1</v>
      </c>
    </row>
    <row r="1893" spans="1:3" ht="12" x14ac:dyDescent="0.2">
      <c r="A1893" s="31" t="s">
        <v>3243</v>
      </c>
      <c r="B1893" s="30" t="s">
        <v>3263</v>
      </c>
      <c r="C1893" s="32">
        <v>1</v>
      </c>
    </row>
    <row r="1894" spans="1:3" ht="12" x14ac:dyDescent="0.2">
      <c r="A1894" s="31" t="s">
        <v>3243</v>
      </c>
      <c r="B1894" s="30" t="s">
        <v>3263</v>
      </c>
      <c r="C1894" s="32">
        <v>1</v>
      </c>
    </row>
    <row r="1895" spans="1:3" ht="12" x14ac:dyDescent="0.2">
      <c r="A1895" s="31" t="s">
        <v>3243</v>
      </c>
      <c r="B1895" s="30" t="s">
        <v>3264</v>
      </c>
      <c r="C1895" s="32">
        <v>1</v>
      </c>
    </row>
    <row r="1896" spans="1:3" ht="12" x14ac:dyDescent="0.2">
      <c r="A1896" s="31" t="s">
        <v>3243</v>
      </c>
      <c r="B1896" s="30" t="s">
        <v>3265</v>
      </c>
      <c r="C1896" s="32">
        <v>1</v>
      </c>
    </row>
    <row r="1897" spans="1:3" ht="12" x14ac:dyDescent="0.2">
      <c r="A1897" s="31" t="s">
        <v>3243</v>
      </c>
      <c r="B1897" s="30" t="s">
        <v>3266</v>
      </c>
      <c r="C1897" s="32">
        <v>1</v>
      </c>
    </row>
    <row r="1898" spans="1:3" ht="12" x14ac:dyDescent="0.2">
      <c r="A1898" s="31" t="s">
        <v>3243</v>
      </c>
      <c r="B1898" s="30" t="s">
        <v>3267</v>
      </c>
      <c r="C1898" s="32">
        <v>1</v>
      </c>
    </row>
    <row r="1899" spans="1:3" ht="12" x14ac:dyDescent="0.2">
      <c r="A1899" s="31" t="s">
        <v>3243</v>
      </c>
      <c r="B1899" s="30" t="s">
        <v>3268</v>
      </c>
      <c r="C1899" s="32">
        <v>1</v>
      </c>
    </row>
    <row r="1900" spans="1:3" ht="12" x14ac:dyDescent="0.2">
      <c r="A1900" s="31" t="s">
        <v>3243</v>
      </c>
      <c r="B1900" s="30" t="s">
        <v>3269</v>
      </c>
      <c r="C1900" s="32">
        <v>1</v>
      </c>
    </row>
    <row r="1901" spans="1:3" ht="12" x14ac:dyDescent="0.2">
      <c r="A1901" s="31" t="s">
        <v>3243</v>
      </c>
      <c r="B1901" s="30" t="s">
        <v>3270</v>
      </c>
      <c r="C1901" s="32">
        <v>1</v>
      </c>
    </row>
    <row r="1902" spans="1:3" ht="12" x14ac:dyDescent="0.2">
      <c r="A1902" s="31" t="s">
        <v>3271</v>
      </c>
      <c r="B1902" s="30" t="s">
        <v>3272</v>
      </c>
      <c r="C1902" s="32">
        <v>1</v>
      </c>
    </row>
    <row r="1903" spans="1:3" ht="12" x14ac:dyDescent="0.2">
      <c r="A1903" s="31" t="s">
        <v>3273</v>
      </c>
      <c r="B1903" s="30" t="s">
        <v>3272</v>
      </c>
      <c r="C1903" s="32">
        <v>1</v>
      </c>
    </row>
    <row r="1904" spans="1:3" ht="12" x14ac:dyDescent="0.2">
      <c r="A1904" s="31" t="s">
        <v>3274</v>
      </c>
      <c r="B1904" s="30" t="s">
        <v>3272</v>
      </c>
      <c r="C1904" s="32">
        <v>1</v>
      </c>
    </row>
    <row r="1905" spans="1:3" ht="12" x14ac:dyDescent="0.2">
      <c r="A1905" s="31">
        <v>433</v>
      </c>
      <c r="B1905" s="30" t="s">
        <v>3272</v>
      </c>
      <c r="C1905" s="32">
        <v>1</v>
      </c>
    </row>
    <row r="1906" spans="1:3" ht="12" x14ac:dyDescent="0.2">
      <c r="A1906" s="31">
        <v>429</v>
      </c>
      <c r="B1906" s="30" t="s">
        <v>3272</v>
      </c>
      <c r="C1906" s="32">
        <v>1</v>
      </c>
    </row>
    <row r="1907" spans="1:3" ht="12" x14ac:dyDescent="0.2">
      <c r="A1907" s="31">
        <v>434</v>
      </c>
      <c r="B1907" s="30" t="s">
        <v>3272</v>
      </c>
      <c r="C1907" s="32">
        <v>1</v>
      </c>
    </row>
    <row r="1908" spans="1:3" ht="12" x14ac:dyDescent="0.2">
      <c r="A1908" s="31">
        <v>9031220</v>
      </c>
      <c r="B1908" s="30" t="s">
        <v>3272</v>
      </c>
      <c r="C1908" s="32">
        <v>1</v>
      </c>
    </row>
    <row r="1909" spans="1:3" ht="12" x14ac:dyDescent="0.2">
      <c r="A1909" s="31">
        <v>19031068</v>
      </c>
      <c r="B1909" s="30" t="s">
        <v>3272</v>
      </c>
      <c r="C1909" s="32">
        <v>1</v>
      </c>
    </row>
    <row r="1910" spans="1:3" ht="12" x14ac:dyDescent="0.2">
      <c r="A1910" s="31" t="s">
        <v>3275</v>
      </c>
      <c r="B1910" s="30" t="s">
        <v>3272</v>
      </c>
      <c r="C1910" s="32">
        <v>1</v>
      </c>
    </row>
    <row r="1911" spans="1:3" ht="12" x14ac:dyDescent="0.2">
      <c r="A1911" s="31">
        <v>9031447</v>
      </c>
      <c r="B1911" s="30" t="s">
        <v>3272</v>
      </c>
      <c r="C1911" s="32">
        <v>1</v>
      </c>
    </row>
    <row r="1912" spans="1:3" ht="12" x14ac:dyDescent="0.2">
      <c r="A1912" s="31" t="s">
        <v>3276</v>
      </c>
      <c r="B1912" s="30" t="s">
        <v>3272</v>
      </c>
      <c r="C1912" s="32">
        <v>1</v>
      </c>
    </row>
    <row r="1913" spans="1:3" ht="12" x14ac:dyDescent="0.2">
      <c r="A1913" s="31" t="s">
        <v>3277</v>
      </c>
      <c r="B1913" s="30" t="s">
        <v>3272</v>
      </c>
      <c r="C1913" s="32">
        <v>1</v>
      </c>
    </row>
    <row r="1914" spans="1:3" ht="12" x14ac:dyDescent="0.2">
      <c r="A1914" s="31">
        <v>219</v>
      </c>
      <c r="B1914" s="30" t="s">
        <v>3272</v>
      </c>
      <c r="C1914" s="32">
        <v>1</v>
      </c>
    </row>
    <row r="1915" spans="1:3" ht="12" x14ac:dyDescent="0.2">
      <c r="A1915" s="31" t="s">
        <v>3278</v>
      </c>
      <c r="B1915" s="30" t="s">
        <v>3272</v>
      </c>
      <c r="C1915" s="32">
        <v>1</v>
      </c>
    </row>
    <row r="1916" spans="1:3" ht="12" x14ac:dyDescent="0.2">
      <c r="A1916" s="31" t="s">
        <v>3279</v>
      </c>
      <c r="B1916" s="30" t="s">
        <v>3272</v>
      </c>
      <c r="C1916" s="32">
        <v>1</v>
      </c>
    </row>
    <row r="1917" spans="1:3" ht="12" x14ac:dyDescent="0.2">
      <c r="A1917" s="31">
        <v>226</v>
      </c>
      <c r="B1917" s="30" t="s">
        <v>3272</v>
      </c>
      <c r="C1917" s="32">
        <v>1</v>
      </c>
    </row>
    <row r="1918" spans="1:3" ht="12" x14ac:dyDescent="0.2">
      <c r="A1918" s="31" t="s">
        <v>3280</v>
      </c>
      <c r="B1918" s="30" t="s">
        <v>3272</v>
      </c>
      <c r="C1918" s="32">
        <v>1</v>
      </c>
    </row>
    <row r="1919" spans="1:3" ht="12" x14ac:dyDescent="0.2">
      <c r="A1919" s="31">
        <v>620</v>
      </c>
      <c r="B1919" s="30" t="s">
        <v>3272</v>
      </c>
      <c r="C1919" s="32">
        <v>1</v>
      </c>
    </row>
    <row r="1920" spans="1:3" ht="12" x14ac:dyDescent="0.2">
      <c r="A1920" s="31">
        <v>170</v>
      </c>
      <c r="B1920" s="30" t="s">
        <v>3272</v>
      </c>
      <c r="C1920" s="32">
        <v>1</v>
      </c>
    </row>
    <row r="1921" spans="1:3" ht="12" x14ac:dyDescent="0.2">
      <c r="A1921" s="31">
        <v>2757</v>
      </c>
      <c r="B1921" s="30" t="s">
        <v>3272</v>
      </c>
      <c r="C1921" s="32">
        <v>1</v>
      </c>
    </row>
    <row r="1922" spans="1:3" ht="12" x14ac:dyDescent="0.2">
      <c r="A1922" s="31">
        <v>169</v>
      </c>
      <c r="B1922" s="30" t="s">
        <v>3272</v>
      </c>
      <c r="C1922" s="32">
        <v>1</v>
      </c>
    </row>
    <row r="1923" spans="1:3" ht="12" x14ac:dyDescent="0.2">
      <c r="A1923" s="31">
        <v>168</v>
      </c>
      <c r="B1923" s="30" t="s">
        <v>3272</v>
      </c>
      <c r="C1923" s="32">
        <v>1</v>
      </c>
    </row>
    <row r="1924" spans="1:3" ht="12" x14ac:dyDescent="0.2">
      <c r="A1924" s="31">
        <v>2689</v>
      </c>
      <c r="B1924" s="30" t="s">
        <v>3272</v>
      </c>
      <c r="C1924" s="32">
        <v>1</v>
      </c>
    </row>
    <row r="1925" spans="1:3" ht="12" x14ac:dyDescent="0.2">
      <c r="A1925" s="31">
        <v>2694</v>
      </c>
      <c r="B1925" s="30" t="s">
        <v>3272</v>
      </c>
      <c r="C1925" s="32">
        <v>1</v>
      </c>
    </row>
    <row r="1926" spans="1:3" ht="12" x14ac:dyDescent="0.2">
      <c r="A1926" s="31" t="s">
        <v>3281</v>
      </c>
      <c r="B1926" s="30" t="s">
        <v>3272</v>
      </c>
      <c r="C1926" s="32">
        <v>1</v>
      </c>
    </row>
    <row r="1927" spans="1:3" ht="12" x14ac:dyDescent="0.2">
      <c r="A1927" s="31">
        <v>2818</v>
      </c>
      <c r="B1927" s="30" t="s">
        <v>3272</v>
      </c>
      <c r="C1927" s="32">
        <v>1</v>
      </c>
    </row>
    <row r="1928" spans="1:3" ht="12" x14ac:dyDescent="0.2">
      <c r="A1928" s="31">
        <v>90485</v>
      </c>
      <c r="B1928" s="30" t="s">
        <v>3272</v>
      </c>
      <c r="C1928" s="32">
        <v>1</v>
      </c>
    </row>
    <row r="1929" spans="1:3" ht="12" x14ac:dyDescent="0.2">
      <c r="A1929" s="31" t="s">
        <v>3282</v>
      </c>
      <c r="B1929" s="30" t="s">
        <v>3272</v>
      </c>
      <c r="C1929" s="32">
        <v>1</v>
      </c>
    </row>
    <row r="1930" spans="1:3" ht="12" x14ac:dyDescent="0.2">
      <c r="A1930" s="31" t="s">
        <v>3283</v>
      </c>
      <c r="B1930" s="30" t="s">
        <v>3272</v>
      </c>
      <c r="C1930" s="32">
        <v>1</v>
      </c>
    </row>
    <row r="1931" spans="1:3" ht="12" x14ac:dyDescent="0.2">
      <c r="A1931" s="31" t="s">
        <v>3284</v>
      </c>
      <c r="B1931" s="30" t="s">
        <v>3272</v>
      </c>
      <c r="C1931" s="32">
        <v>1</v>
      </c>
    </row>
    <row r="1932" spans="1:3" ht="12" x14ac:dyDescent="0.2">
      <c r="A1932" s="31">
        <v>3813</v>
      </c>
      <c r="B1932" s="30" t="s">
        <v>3272</v>
      </c>
      <c r="C1932" s="32">
        <v>1</v>
      </c>
    </row>
    <row r="1933" spans="1:3" ht="12" x14ac:dyDescent="0.2">
      <c r="A1933" s="31">
        <v>778</v>
      </c>
      <c r="B1933" s="30" t="s">
        <v>3272</v>
      </c>
      <c r="C1933" s="32">
        <v>1</v>
      </c>
    </row>
    <row r="1934" spans="1:3" ht="12" x14ac:dyDescent="0.2">
      <c r="A1934" s="31" t="s">
        <v>3285</v>
      </c>
      <c r="B1934" s="30" t="s">
        <v>3272</v>
      </c>
      <c r="C1934" s="32">
        <v>1</v>
      </c>
    </row>
    <row r="1935" spans="1:3" ht="12" x14ac:dyDescent="0.2">
      <c r="A1935" s="31" t="s">
        <v>3286</v>
      </c>
      <c r="B1935" s="30" t="s">
        <v>3272</v>
      </c>
      <c r="C1935" s="32">
        <v>1</v>
      </c>
    </row>
    <row r="1936" spans="1:3" ht="12" x14ac:dyDescent="0.2">
      <c r="A1936" s="31" t="s">
        <v>1143</v>
      </c>
      <c r="B1936" s="30" t="s">
        <v>3272</v>
      </c>
      <c r="C1936" s="32">
        <v>1</v>
      </c>
    </row>
    <row r="1937" spans="1:3" ht="12" x14ac:dyDescent="0.2">
      <c r="A1937" s="31" t="s">
        <v>1143</v>
      </c>
      <c r="B1937" s="30" t="s">
        <v>3272</v>
      </c>
      <c r="C1937" s="32">
        <v>1</v>
      </c>
    </row>
    <row r="1938" spans="1:3" ht="12" x14ac:dyDescent="0.2">
      <c r="A1938" s="31" t="s">
        <v>3287</v>
      </c>
      <c r="B1938" s="30" t="s">
        <v>3272</v>
      </c>
      <c r="C1938" s="32">
        <v>1</v>
      </c>
    </row>
    <row r="1939" spans="1:3" ht="24" x14ac:dyDescent="0.2">
      <c r="A1939" s="31" t="s">
        <v>3288</v>
      </c>
      <c r="B1939" s="30" t="s">
        <v>3272</v>
      </c>
      <c r="C1939" s="32">
        <v>1</v>
      </c>
    </row>
    <row r="1940" spans="1:3" ht="24" x14ac:dyDescent="0.2">
      <c r="A1940" s="31" t="s">
        <v>3288</v>
      </c>
      <c r="B1940" s="30" t="s">
        <v>3272</v>
      </c>
      <c r="C1940" s="32">
        <v>1</v>
      </c>
    </row>
    <row r="1941" spans="1:3" ht="12" x14ac:dyDescent="0.2">
      <c r="A1941" s="31">
        <v>2064</v>
      </c>
      <c r="B1941" s="30" t="s">
        <v>3272</v>
      </c>
      <c r="C1941" s="32">
        <v>1</v>
      </c>
    </row>
    <row r="1942" spans="1:3" ht="12" x14ac:dyDescent="0.2">
      <c r="A1942" s="31" t="s">
        <v>3281</v>
      </c>
      <c r="B1942" s="30" t="s">
        <v>3272</v>
      </c>
      <c r="C1942" s="32">
        <v>1</v>
      </c>
    </row>
    <row r="1943" spans="1:3" ht="12" x14ac:dyDescent="0.2">
      <c r="A1943" s="31" t="s">
        <v>3243</v>
      </c>
      <c r="B1943" s="30" t="s">
        <v>3272</v>
      </c>
      <c r="C1943" s="32">
        <v>1</v>
      </c>
    </row>
    <row r="1944" spans="1:3" ht="12" x14ac:dyDescent="0.2">
      <c r="A1944" s="31">
        <v>1011</v>
      </c>
      <c r="B1944" s="30" t="s">
        <v>3272</v>
      </c>
      <c r="C1944" s="32">
        <v>1</v>
      </c>
    </row>
    <row r="1945" spans="1:3" ht="12" x14ac:dyDescent="0.2">
      <c r="A1945" s="31">
        <v>2066</v>
      </c>
      <c r="B1945" s="30" t="s">
        <v>3272</v>
      </c>
      <c r="C1945" s="32">
        <v>1</v>
      </c>
    </row>
    <row r="1946" spans="1:3" ht="12" x14ac:dyDescent="0.2">
      <c r="A1946" s="31">
        <v>1000</v>
      </c>
      <c r="B1946" s="30" t="s">
        <v>3272</v>
      </c>
      <c r="C1946" s="32">
        <v>1</v>
      </c>
    </row>
    <row r="1947" spans="1:3" ht="12" x14ac:dyDescent="0.2">
      <c r="A1947" s="31">
        <v>1012</v>
      </c>
      <c r="B1947" s="30" t="s">
        <v>3272</v>
      </c>
      <c r="C1947" s="32">
        <v>1</v>
      </c>
    </row>
    <row r="1948" spans="1:3" ht="12" x14ac:dyDescent="0.2">
      <c r="A1948" s="31">
        <v>2049</v>
      </c>
      <c r="B1948" s="30" t="s">
        <v>3272</v>
      </c>
      <c r="C1948" s="32">
        <v>1</v>
      </c>
    </row>
    <row r="1949" spans="1:3" ht="12" x14ac:dyDescent="0.2">
      <c r="A1949" s="31" t="s">
        <v>603</v>
      </c>
      <c r="B1949" s="30" t="s">
        <v>3272</v>
      </c>
      <c r="C1949" s="32">
        <v>1</v>
      </c>
    </row>
    <row r="1950" spans="1:3" ht="12" x14ac:dyDescent="0.2">
      <c r="A1950" s="31">
        <v>995</v>
      </c>
      <c r="B1950" s="30" t="s">
        <v>3272</v>
      </c>
      <c r="C1950" s="32">
        <v>1</v>
      </c>
    </row>
    <row r="1951" spans="1:3" ht="12" x14ac:dyDescent="0.2">
      <c r="A1951" s="31">
        <v>2052</v>
      </c>
      <c r="B1951" s="30" t="s">
        <v>3272</v>
      </c>
      <c r="C1951" s="32">
        <v>1</v>
      </c>
    </row>
    <row r="1952" spans="1:3" ht="12" x14ac:dyDescent="0.2">
      <c r="A1952" s="31">
        <v>1005</v>
      </c>
      <c r="B1952" s="30" t="s">
        <v>3272</v>
      </c>
      <c r="C1952" s="32">
        <v>1</v>
      </c>
    </row>
    <row r="1953" spans="1:3" ht="12" x14ac:dyDescent="0.2">
      <c r="A1953" s="31">
        <v>1006</v>
      </c>
      <c r="B1953" s="30" t="s">
        <v>3272</v>
      </c>
      <c r="C1953" s="32">
        <v>1</v>
      </c>
    </row>
    <row r="1954" spans="1:3" ht="12" x14ac:dyDescent="0.2">
      <c r="A1954" s="31">
        <v>2062</v>
      </c>
      <c r="B1954" s="30" t="s">
        <v>3272</v>
      </c>
      <c r="C1954" s="32">
        <v>1</v>
      </c>
    </row>
    <row r="1955" spans="1:3" ht="12" x14ac:dyDescent="0.2">
      <c r="A1955" s="31">
        <v>2066</v>
      </c>
      <c r="B1955" s="30" t="s">
        <v>3272</v>
      </c>
      <c r="C1955" s="32">
        <v>1</v>
      </c>
    </row>
    <row r="1956" spans="1:3" ht="12" x14ac:dyDescent="0.2">
      <c r="A1956" s="31">
        <v>998</v>
      </c>
      <c r="B1956" s="30" t="s">
        <v>3272</v>
      </c>
      <c r="C1956" s="32">
        <v>1</v>
      </c>
    </row>
    <row r="1957" spans="1:3" ht="12" x14ac:dyDescent="0.2">
      <c r="A1957" s="31">
        <v>2205</v>
      </c>
      <c r="B1957" s="30" t="s">
        <v>3272</v>
      </c>
      <c r="C1957" s="32">
        <v>1</v>
      </c>
    </row>
    <row r="1958" spans="1:3" ht="12" x14ac:dyDescent="0.2">
      <c r="A1958" s="31">
        <v>999</v>
      </c>
      <c r="B1958" s="30" t="s">
        <v>3272</v>
      </c>
      <c r="C1958" s="32">
        <v>1</v>
      </c>
    </row>
    <row r="1959" spans="1:3" ht="12" x14ac:dyDescent="0.2">
      <c r="A1959" s="31">
        <v>2061</v>
      </c>
      <c r="B1959" s="30" t="s">
        <v>3272</v>
      </c>
      <c r="C1959" s="32">
        <v>1</v>
      </c>
    </row>
    <row r="1960" spans="1:3" ht="12" x14ac:dyDescent="0.2">
      <c r="A1960" s="31">
        <v>2069</v>
      </c>
      <c r="B1960" s="30" t="s">
        <v>3272</v>
      </c>
      <c r="C1960" s="32">
        <v>1</v>
      </c>
    </row>
    <row r="1961" spans="1:3" ht="12" x14ac:dyDescent="0.2">
      <c r="A1961" s="31">
        <v>1002</v>
      </c>
      <c r="B1961" s="30" t="s">
        <v>3272</v>
      </c>
      <c r="C1961" s="32">
        <v>1</v>
      </c>
    </row>
    <row r="1962" spans="1:3" ht="12" x14ac:dyDescent="0.2">
      <c r="A1962" s="31">
        <v>1001</v>
      </c>
      <c r="B1962" s="30" t="s">
        <v>3272</v>
      </c>
      <c r="C1962" s="32">
        <v>1</v>
      </c>
    </row>
    <row r="1963" spans="1:3" ht="12" x14ac:dyDescent="0.2">
      <c r="A1963" s="31">
        <v>2067</v>
      </c>
      <c r="B1963" s="30" t="s">
        <v>3272</v>
      </c>
      <c r="C1963" s="32">
        <v>1</v>
      </c>
    </row>
    <row r="1964" spans="1:3" ht="12" x14ac:dyDescent="0.2">
      <c r="A1964" s="31">
        <v>2098</v>
      </c>
      <c r="B1964" s="30" t="s">
        <v>3272</v>
      </c>
      <c r="C1964" s="32">
        <v>1</v>
      </c>
    </row>
    <row r="1965" spans="1:3" ht="12" x14ac:dyDescent="0.2">
      <c r="A1965" s="31" t="s">
        <v>603</v>
      </c>
      <c r="B1965" s="30" t="s">
        <v>3272</v>
      </c>
      <c r="C1965" s="32">
        <v>1</v>
      </c>
    </row>
    <row r="1966" spans="1:3" ht="12" x14ac:dyDescent="0.2">
      <c r="A1966" s="31">
        <v>2063</v>
      </c>
      <c r="B1966" s="30" t="s">
        <v>3272</v>
      </c>
      <c r="C1966" s="32">
        <v>1</v>
      </c>
    </row>
    <row r="1967" spans="1:3" ht="12" x14ac:dyDescent="0.2">
      <c r="A1967" s="31">
        <v>1009</v>
      </c>
      <c r="B1967" s="30" t="s">
        <v>3272</v>
      </c>
      <c r="C1967" s="32">
        <v>1</v>
      </c>
    </row>
    <row r="1968" spans="1:3" ht="12" x14ac:dyDescent="0.2">
      <c r="A1968" s="31" t="s">
        <v>603</v>
      </c>
      <c r="B1968" s="30" t="s">
        <v>3272</v>
      </c>
      <c r="C1968" s="32">
        <v>1</v>
      </c>
    </row>
    <row r="1969" spans="1:3" ht="12" x14ac:dyDescent="0.2">
      <c r="A1969" s="31">
        <v>1013</v>
      </c>
      <c r="B1969" s="30" t="s">
        <v>3272</v>
      </c>
      <c r="C1969" s="32">
        <v>1</v>
      </c>
    </row>
    <row r="1970" spans="1:3" ht="12" x14ac:dyDescent="0.2">
      <c r="A1970" s="31">
        <v>2071</v>
      </c>
      <c r="B1970" s="30" t="s">
        <v>3272</v>
      </c>
      <c r="C1970" s="32">
        <v>1</v>
      </c>
    </row>
    <row r="1971" spans="1:3" ht="12" x14ac:dyDescent="0.2">
      <c r="A1971" s="31">
        <v>2100</v>
      </c>
      <c r="B1971" s="30" t="s">
        <v>3272</v>
      </c>
      <c r="C1971" s="32">
        <v>1</v>
      </c>
    </row>
    <row r="1972" spans="1:3" ht="12" x14ac:dyDescent="0.2">
      <c r="A1972" s="31">
        <v>1003</v>
      </c>
      <c r="B1972" s="30" t="s">
        <v>3272</v>
      </c>
      <c r="C1972" s="32">
        <v>1</v>
      </c>
    </row>
    <row r="1973" spans="1:3" ht="12" x14ac:dyDescent="0.2">
      <c r="A1973" s="31">
        <v>1010</v>
      </c>
      <c r="B1973" s="30" t="s">
        <v>3272</v>
      </c>
      <c r="C1973" s="32">
        <v>1</v>
      </c>
    </row>
    <row r="1974" spans="1:3" ht="12" x14ac:dyDescent="0.2">
      <c r="A1974" s="31">
        <v>1008</v>
      </c>
      <c r="B1974" s="30" t="s">
        <v>3272</v>
      </c>
      <c r="C1974" s="32">
        <v>1</v>
      </c>
    </row>
    <row r="1975" spans="1:3" ht="12" x14ac:dyDescent="0.2">
      <c r="A1975" s="31" t="s">
        <v>3289</v>
      </c>
      <c r="B1975" s="30" t="s">
        <v>3272</v>
      </c>
      <c r="C1975" s="32">
        <v>1</v>
      </c>
    </row>
    <row r="1976" spans="1:3" ht="12" x14ac:dyDescent="0.2">
      <c r="A1976" s="31" t="s">
        <v>3289</v>
      </c>
      <c r="B1976" s="30" t="s">
        <v>3272</v>
      </c>
      <c r="C1976" s="32">
        <v>1</v>
      </c>
    </row>
    <row r="1977" spans="1:3" ht="12" x14ac:dyDescent="0.2">
      <c r="A1977" s="31" t="s">
        <v>3290</v>
      </c>
      <c r="B1977" s="30" t="s">
        <v>3272</v>
      </c>
      <c r="C1977" s="32">
        <v>1</v>
      </c>
    </row>
    <row r="1978" spans="1:3" ht="12" x14ac:dyDescent="0.2">
      <c r="A1978" s="31" t="s">
        <v>3287</v>
      </c>
      <c r="B1978" s="30" t="s">
        <v>3272</v>
      </c>
      <c r="C1978" s="32">
        <v>1</v>
      </c>
    </row>
    <row r="1979" spans="1:3" ht="12" x14ac:dyDescent="0.2">
      <c r="A1979" s="31" t="s">
        <v>1143</v>
      </c>
      <c r="B1979" s="30" t="s">
        <v>3272</v>
      </c>
      <c r="C1979" s="32">
        <v>1</v>
      </c>
    </row>
    <row r="1980" spans="1:3" ht="12" x14ac:dyDescent="0.2">
      <c r="A1980" s="31" t="s">
        <v>1143</v>
      </c>
      <c r="B1980" s="30" t="s">
        <v>3272</v>
      </c>
      <c r="C1980" s="32">
        <v>1</v>
      </c>
    </row>
    <row r="1981" spans="1:3" ht="12" x14ac:dyDescent="0.2">
      <c r="A1981" s="31" t="s">
        <v>1143</v>
      </c>
      <c r="B1981" s="30" t="s">
        <v>3272</v>
      </c>
      <c r="C1981" s="32">
        <v>1</v>
      </c>
    </row>
    <row r="1982" spans="1:3" ht="12" x14ac:dyDescent="0.2">
      <c r="A1982" s="31" t="s">
        <v>1143</v>
      </c>
      <c r="B1982" s="30" t="s">
        <v>3272</v>
      </c>
      <c r="C1982" s="32">
        <v>1</v>
      </c>
    </row>
    <row r="1983" spans="1:3" ht="12" x14ac:dyDescent="0.2">
      <c r="A1983" s="31" t="s">
        <v>1143</v>
      </c>
      <c r="B1983" s="30" t="s">
        <v>3272</v>
      </c>
      <c r="C1983" s="32">
        <v>1</v>
      </c>
    </row>
    <row r="1984" spans="1:3" ht="12" x14ac:dyDescent="0.2">
      <c r="A1984" s="31" t="s">
        <v>1143</v>
      </c>
      <c r="B1984" s="30" t="s">
        <v>3272</v>
      </c>
      <c r="C1984" s="32">
        <v>1</v>
      </c>
    </row>
    <row r="1985" spans="1:3" ht="12" x14ac:dyDescent="0.2">
      <c r="A1985" s="31" t="s">
        <v>1143</v>
      </c>
      <c r="B1985" s="30" t="s">
        <v>3272</v>
      </c>
      <c r="C1985" s="32">
        <v>1</v>
      </c>
    </row>
    <row r="1986" spans="1:3" ht="12" x14ac:dyDescent="0.2">
      <c r="A1986" s="31" t="s">
        <v>1143</v>
      </c>
      <c r="B1986" s="30" t="s">
        <v>3272</v>
      </c>
      <c r="C1986" s="32">
        <v>1</v>
      </c>
    </row>
    <row r="1987" spans="1:3" ht="12" x14ac:dyDescent="0.2">
      <c r="A1987" s="31" t="s">
        <v>1143</v>
      </c>
      <c r="B1987" s="30" t="s">
        <v>3272</v>
      </c>
      <c r="C1987" s="32">
        <v>1</v>
      </c>
    </row>
    <row r="1988" spans="1:3" ht="12" x14ac:dyDescent="0.2">
      <c r="A1988" s="31" t="s">
        <v>1143</v>
      </c>
      <c r="B1988" s="30" t="s">
        <v>3272</v>
      </c>
      <c r="C1988" s="32">
        <v>1</v>
      </c>
    </row>
    <row r="1989" spans="1:3" ht="12" x14ac:dyDescent="0.2">
      <c r="A1989" s="31" t="s">
        <v>1143</v>
      </c>
      <c r="B1989" s="30" t="s">
        <v>3272</v>
      </c>
      <c r="C1989" s="32">
        <v>1</v>
      </c>
    </row>
    <row r="1990" spans="1:3" ht="12" x14ac:dyDescent="0.2">
      <c r="A1990" s="31" t="s">
        <v>1143</v>
      </c>
      <c r="B1990" s="30" t="s">
        <v>3272</v>
      </c>
      <c r="C1990" s="32">
        <v>1</v>
      </c>
    </row>
    <row r="1991" spans="1:3" ht="12" x14ac:dyDescent="0.2">
      <c r="A1991" s="31" t="s">
        <v>1143</v>
      </c>
      <c r="B1991" s="30" t="s">
        <v>3272</v>
      </c>
      <c r="C1991" s="32">
        <v>1</v>
      </c>
    </row>
    <row r="1992" spans="1:3" ht="12" x14ac:dyDescent="0.2">
      <c r="A1992" s="31" t="s">
        <v>1143</v>
      </c>
      <c r="B1992" s="30" t="s">
        <v>3272</v>
      </c>
      <c r="C1992" s="32">
        <v>1</v>
      </c>
    </row>
    <row r="1993" spans="1:3" ht="12" x14ac:dyDescent="0.2">
      <c r="A1993" s="31" t="s">
        <v>1143</v>
      </c>
      <c r="B1993" s="30" t="s">
        <v>3272</v>
      </c>
      <c r="C1993" s="32">
        <v>1</v>
      </c>
    </row>
    <row r="1994" spans="1:3" ht="12" x14ac:dyDescent="0.2">
      <c r="A1994" s="31" t="s">
        <v>1143</v>
      </c>
      <c r="B1994" s="30" t="s">
        <v>3272</v>
      </c>
      <c r="C1994" s="32">
        <v>1</v>
      </c>
    </row>
    <row r="1995" spans="1:3" ht="12" x14ac:dyDescent="0.2">
      <c r="A1995" s="31" t="s">
        <v>1143</v>
      </c>
      <c r="B1995" s="30" t="s">
        <v>3272</v>
      </c>
      <c r="C1995" s="32">
        <v>1</v>
      </c>
    </row>
    <row r="1996" spans="1:3" ht="12" x14ac:dyDescent="0.2">
      <c r="A1996" s="31" t="s">
        <v>1143</v>
      </c>
      <c r="B1996" s="30" t="s">
        <v>3272</v>
      </c>
      <c r="C1996" s="32">
        <v>1</v>
      </c>
    </row>
    <row r="1997" spans="1:3" ht="12" x14ac:dyDescent="0.2">
      <c r="A1997" s="31" t="s">
        <v>1143</v>
      </c>
      <c r="B1997" s="30" t="s">
        <v>3272</v>
      </c>
      <c r="C1997" s="32">
        <v>1</v>
      </c>
    </row>
    <row r="1998" spans="1:3" ht="12" x14ac:dyDescent="0.2">
      <c r="A1998" s="31" t="s">
        <v>1143</v>
      </c>
      <c r="B1998" s="30" t="s">
        <v>3272</v>
      </c>
      <c r="C1998" s="32">
        <v>1</v>
      </c>
    </row>
    <row r="1999" spans="1:3" ht="12" x14ac:dyDescent="0.2">
      <c r="A1999" s="31" t="s">
        <v>1143</v>
      </c>
      <c r="B1999" s="30" t="s">
        <v>3272</v>
      </c>
      <c r="C1999" s="32">
        <v>1</v>
      </c>
    </row>
    <row r="2000" spans="1:3" ht="12" x14ac:dyDescent="0.2">
      <c r="A2000" s="31" t="s">
        <v>1143</v>
      </c>
      <c r="B2000" s="30" t="s">
        <v>3272</v>
      </c>
      <c r="C2000" s="32">
        <v>1</v>
      </c>
    </row>
    <row r="2001" spans="1:3" ht="12" x14ac:dyDescent="0.2">
      <c r="A2001" s="31" t="s">
        <v>1143</v>
      </c>
      <c r="B2001" s="30" t="s">
        <v>3272</v>
      </c>
      <c r="C2001" s="32">
        <v>1</v>
      </c>
    </row>
    <row r="2002" spans="1:3" ht="12" x14ac:dyDescent="0.2">
      <c r="A2002" s="31" t="s">
        <v>1143</v>
      </c>
      <c r="B2002" s="30" t="s">
        <v>3272</v>
      </c>
      <c r="C2002" s="32">
        <v>1</v>
      </c>
    </row>
    <row r="2003" spans="1:3" ht="12" x14ac:dyDescent="0.2">
      <c r="A2003" s="31" t="s">
        <v>1143</v>
      </c>
      <c r="B2003" s="30" t="s">
        <v>3272</v>
      </c>
      <c r="C2003" s="32">
        <v>1</v>
      </c>
    </row>
    <row r="2004" spans="1:3" ht="12" x14ac:dyDescent="0.2">
      <c r="A2004" s="31" t="s">
        <v>1143</v>
      </c>
      <c r="B2004" s="30" t="s">
        <v>3272</v>
      </c>
      <c r="C2004" s="32">
        <v>1</v>
      </c>
    </row>
    <row r="2005" spans="1:3" ht="12" x14ac:dyDescent="0.2">
      <c r="A2005" s="31" t="s">
        <v>1143</v>
      </c>
      <c r="B2005" s="30" t="s">
        <v>3272</v>
      </c>
      <c r="C2005" s="32">
        <v>1</v>
      </c>
    </row>
    <row r="2006" spans="1:3" ht="12" x14ac:dyDescent="0.2">
      <c r="A2006" s="31" t="s">
        <v>1143</v>
      </c>
      <c r="B2006" s="30" t="s">
        <v>3272</v>
      </c>
      <c r="C2006" s="32">
        <v>1</v>
      </c>
    </row>
    <row r="2007" spans="1:3" ht="12" x14ac:dyDescent="0.2">
      <c r="A2007" s="31" t="s">
        <v>1143</v>
      </c>
      <c r="B2007" s="30" t="s">
        <v>3272</v>
      </c>
      <c r="C2007" s="32">
        <v>1</v>
      </c>
    </row>
    <row r="2008" spans="1:3" ht="12" x14ac:dyDescent="0.2">
      <c r="A2008" s="31" t="s">
        <v>1143</v>
      </c>
      <c r="B2008" s="30" t="s">
        <v>3272</v>
      </c>
      <c r="C2008" s="32">
        <v>1</v>
      </c>
    </row>
    <row r="2009" spans="1:3" ht="12" x14ac:dyDescent="0.2">
      <c r="A2009" s="31" t="s">
        <v>1143</v>
      </c>
      <c r="B2009" s="30" t="s">
        <v>3272</v>
      </c>
      <c r="C2009" s="32">
        <v>1</v>
      </c>
    </row>
    <row r="2010" spans="1:3" ht="12" x14ac:dyDescent="0.2">
      <c r="A2010" s="31" t="s">
        <v>1143</v>
      </c>
      <c r="B2010" s="30" t="s">
        <v>3272</v>
      </c>
      <c r="C2010" s="32">
        <v>1</v>
      </c>
    </row>
    <row r="2011" spans="1:3" ht="12" x14ac:dyDescent="0.2">
      <c r="A2011" s="31" t="s">
        <v>1143</v>
      </c>
      <c r="B2011" s="30" t="s">
        <v>3272</v>
      </c>
      <c r="C2011" s="32">
        <v>1</v>
      </c>
    </row>
    <row r="2012" spans="1:3" ht="12" x14ac:dyDescent="0.2">
      <c r="A2012" s="31" t="s">
        <v>1143</v>
      </c>
      <c r="B2012" s="30" t="s">
        <v>3272</v>
      </c>
      <c r="C2012" s="32">
        <v>1</v>
      </c>
    </row>
    <row r="2013" spans="1:3" ht="12" x14ac:dyDescent="0.2">
      <c r="A2013" s="31" t="s">
        <v>3287</v>
      </c>
      <c r="B2013" s="30" t="s">
        <v>3272</v>
      </c>
      <c r="C2013" s="32">
        <v>1</v>
      </c>
    </row>
    <row r="2014" spans="1:3" ht="12" x14ac:dyDescent="0.2">
      <c r="A2014" s="31" t="s">
        <v>1143</v>
      </c>
      <c r="B2014" s="30" t="s">
        <v>3272</v>
      </c>
      <c r="C2014" s="32">
        <v>1</v>
      </c>
    </row>
    <row r="2015" spans="1:3" ht="12" x14ac:dyDescent="0.2">
      <c r="A2015" s="31" t="s">
        <v>3243</v>
      </c>
      <c r="B2015" s="30" t="s">
        <v>3291</v>
      </c>
      <c r="C2015" s="32">
        <v>1</v>
      </c>
    </row>
    <row r="2016" spans="1:3" ht="12" x14ac:dyDescent="0.2">
      <c r="A2016" s="31" t="s">
        <v>3243</v>
      </c>
      <c r="B2016" s="30" t="s">
        <v>3292</v>
      </c>
      <c r="C2016" s="32">
        <v>1</v>
      </c>
    </row>
    <row r="2017" spans="1:3" ht="12" x14ac:dyDescent="0.2">
      <c r="A2017" s="31" t="s">
        <v>3243</v>
      </c>
      <c r="B2017" s="30" t="s">
        <v>3293</v>
      </c>
      <c r="C2017" s="32">
        <v>1</v>
      </c>
    </row>
    <row r="2018" spans="1:3" ht="12" x14ac:dyDescent="0.2">
      <c r="A2018" s="31" t="s">
        <v>3243</v>
      </c>
      <c r="B2018" s="30" t="s">
        <v>3294</v>
      </c>
      <c r="C2018" s="32">
        <v>1</v>
      </c>
    </row>
    <row r="2019" spans="1:3" ht="12" x14ac:dyDescent="0.2">
      <c r="A2019" s="31" t="s">
        <v>3243</v>
      </c>
      <c r="B2019" s="30" t="s">
        <v>3295</v>
      </c>
      <c r="C2019" s="32">
        <v>1</v>
      </c>
    </row>
    <row r="2020" spans="1:3" ht="12" x14ac:dyDescent="0.2">
      <c r="A2020" s="31" t="s">
        <v>3243</v>
      </c>
      <c r="B2020" s="30" t="s">
        <v>3296</v>
      </c>
      <c r="C2020" s="32">
        <v>1</v>
      </c>
    </row>
    <row r="2021" spans="1:3" ht="12" x14ac:dyDescent="0.2">
      <c r="A2021" s="31" t="s">
        <v>3243</v>
      </c>
      <c r="B2021" s="30" t="s">
        <v>3297</v>
      </c>
      <c r="C2021" s="32">
        <v>1</v>
      </c>
    </row>
    <row r="2022" spans="1:3" ht="12" x14ac:dyDescent="0.2">
      <c r="A2022" s="31" t="s">
        <v>3243</v>
      </c>
      <c r="B2022" s="30" t="s">
        <v>3298</v>
      </c>
      <c r="C2022" s="32">
        <v>1</v>
      </c>
    </row>
    <row r="2023" spans="1:3" ht="12" x14ac:dyDescent="0.2">
      <c r="A2023" s="31" t="s">
        <v>3243</v>
      </c>
      <c r="B2023" s="30" t="s">
        <v>3299</v>
      </c>
      <c r="C2023" s="32">
        <v>1</v>
      </c>
    </row>
    <row r="2024" spans="1:3" ht="12" x14ac:dyDescent="0.2">
      <c r="A2024" s="31" t="s">
        <v>3243</v>
      </c>
      <c r="B2024" s="30" t="s">
        <v>3300</v>
      </c>
      <c r="C2024" s="32">
        <v>1</v>
      </c>
    </row>
    <row r="2025" spans="1:3" ht="12" x14ac:dyDescent="0.2">
      <c r="A2025" s="31" t="s">
        <v>3243</v>
      </c>
      <c r="B2025" s="30" t="s">
        <v>3301</v>
      </c>
      <c r="C2025" s="32">
        <v>1</v>
      </c>
    </row>
    <row r="2026" spans="1:3" ht="12" x14ac:dyDescent="0.2">
      <c r="A2026" s="31" t="s">
        <v>3243</v>
      </c>
      <c r="B2026" s="30" t="s">
        <v>3302</v>
      </c>
      <c r="C2026" s="32">
        <v>1</v>
      </c>
    </row>
    <row r="2027" spans="1:3" ht="12" x14ac:dyDescent="0.2">
      <c r="A2027" s="31" t="s">
        <v>3243</v>
      </c>
      <c r="B2027" s="30" t="s">
        <v>3303</v>
      </c>
      <c r="C2027" s="32">
        <v>1</v>
      </c>
    </row>
    <row r="2028" spans="1:3" ht="12" x14ac:dyDescent="0.2">
      <c r="A2028" s="31" t="s">
        <v>3243</v>
      </c>
      <c r="B2028" s="30" t="s">
        <v>3304</v>
      </c>
      <c r="C2028" s="32">
        <v>1</v>
      </c>
    </row>
    <row r="2029" spans="1:3" ht="12" x14ac:dyDescent="0.2">
      <c r="A2029" s="31" t="s">
        <v>3243</v>
      </c>
      <c r="B2029" s="30" t="s">
        <v>3305</v>
      </c>
      <c r="C2029" s="32">
        <v>1</v>
      </c>
    </row>
    <row r="2030" spans="1:3" ht="12" x14ac:dyDescent="0.2">
      <c r="A2030" s="31" t="s">
        <v>3243</v>
      </c>
      <c r="B2030" s="30" t="s">
        <v>3306</v>
      </c>
      <c r="C2030" s="32">
        <v>1</v>
      </c>
    </row>
    <row r="2031" spans="1:3" ht="12" x14ac:dyDescent="0.2">
      <c r="A2031" s="31" t="s">
        <v>3243</v>
      </c>
      <c r="B2031" s="30" t="s">
        <v>3307</v>
      </c>
      <c r="C2031" s="32">
        <v>1</v>
      </c>
    </row>
    <row r="2032" spans="1:3" ht="12" x14ac:dyDescent="0.2">
      <c r="A2032" s="31" t="s">
        <v>3243</v>
      </c>
      <c r="B2032" s="30" t="s">
        <v>3308</v>
      </c>
      <c r="C2032" s="32">
        <v>1</v>
      </c>
    </row>
    <row r="2033" spans="1:3" ht="12" x14ac:dyDescent="0.2">
      <c r="A2033" s="31" t="s">
        <v>3243</v>
      </c>
      <c r="B2033" s="30" t="s">
        <v>3309</v>
      </c>
      <c r="C2033" s="32">
        <v>1</v>
      </c>
    </row>
    <row r="2034" spans="1:3" ht="12" x14ac:dyDescent="0.2">
      <c r="A2034" s="31" t="s">
        <v>3243</v>
      </c>
      <c r="B2034" s="30" t="s">
        <v>3310</v>
      </c>
      <c r="C2034" s="32">
        <v>1</v>
      </c>
    </row>
    <row r="2035" spans="1:3" ht="12" x14ac:dyDescent="0.2">
      <c r="A2035" s="31" t="s">
        <v>3243</v>
      </c>
      <c r="B2035" s="30" t="s">
        <v>3311</v>
      </c>
      <c r="C2035" s="32">
        <v>1</v>
      </c>
    </row>
    <row r="2036" spans="1:3" ht="12" x14ac:dyDescent="0.2">
      <c r="A2036" s="31" t="s">
        <v>3243</v>
      </c>
      <c r="B2036" s="30" t="s">
        <v>3312</v>
      </c>
      <c r="C2036" s="32">
        <v>1</v>
      </c>
    </row>
    <row r="2037" spans="1:3" ht="12" x14ac:dyDescent="0.2">
      <c r="A2037" s="31" t="s">
        <v>3243</v>
      </c>
      <c r="B2037" s="30" t="s">
        <v>3313</v>
      </c>
      <c r="C2037" s="32">
        <v>1</v>
      </c>
    </row>
    <row r="2038" spans="1:3" ht="12" x14ac:dyDescent="0.2">
      <c r="A2038" s="31" t="s">
        <v>3314</v>
      </c>
      <c r="B2038" s="30" t="s">
        <v>3315</v>
      </c>
      <c r="C2038" s="32">
        <f t="shared" ref="C2038:C2043" si="0">(1405.88*0.16)+1405.88</f>
        <v>1630.8208000000002</v>
      </c>
    </row>
    <row r="2039" spans="1:3" ht="12" x14ac:dyDescent="0.2">
      <c r="A2039" s="31" t="s">
        <v>3316</v>
      </c>
      <c r="B2039" s="30" t="s">
        <v>3315</v>
      </c>
      <c r="C2039" s="32">
        <f t="shared" si="0"/>
        <v>1630.8208000000002</v>
      </c>
    </row>
    <row r="2040" spans="1:3" ht="12" x14ac:dyDescent="0.2">
      <c r="A2040" s="31" t="s">
        <v>3317</v>
      </c>
      <c r="B2040" s="30" t="s">
        <v>3315</v>
      </c>
      <c r="C2040" s="32">
        <f t="shared" si="0"/>
        <v>1630.8208000000002</v>
      </c>
    </row>
    <row r="2041" spans="1:3" ht="12" x14ac:dyDescent="0.2">
      <c r="A2041" s="31" t="s">
        <v>3318</v>
      </c>
      <c r="B2041" s="30" t="s">
        <v>3315</v>
      </c>
      <c r="C2041" s="32">
        <f t="shared" si="0"/>
        <v>1630.8208000000002</v>
      </c>
    </row>
    <row r="2042" spans="1:3" ht="12" x14ac:dyDescent="0.2">
      <c r="A2042" s="31" t="s">
        <v>3319</v>
      </c>
      <c r="B2042" s="30" t="s">
        <v>3315</v>
      </c>
      <c r="C2042" s="32">
        <f t="shared" si="0"/>
        <v>1630.8208000000002</v>
      </c>
    </row>
    <row r="2043" spans="1:3" ht="12" x14ac:dyDescent="0.2">
      <c r="A2043" s="31" t="s">
        <v>3320</v>
      </c>
      <c r="B2043" s="30" t="s">
        <v>3315</v>
      </c>
      <c r="C2043" s="32">
        <f t="shared" si="0"/>
        <v>1630.8208000000002</v>
      </c>
    </row>
    <row r="2044" spans="1:3" ht="12" x14ac:dyDescent="0.2">
      <c r="A2044" s="31" t="s">
        <v>3321</v>
      </c>
      <c r="B2044" s="30" t="s">
        <v>3322</v>
      </c>
      <c r="C2044" s="32">
        <f>(3022.35*0.16)+3022.35</f>
        <v>3505.9259999999999</v>
      </c>
    </row>
    <row r="2045" spans="1:3" ht="12" x14ac:dyDescent="0.2">
      <c r="A2045" s="31" t="s">
        <v>3323</v>
      </c>
      <c r="B2045" s="30" t="s">
        <v>3322</v>
      </c>
      <c r="C2045" s="32">
        <f>(3022.35*0.16)+3022.35</f>
        <v>3505.9259999999999</v>
      </c>
    </row>
    <row r="2046" spans="1:3" ht="12" x14ac:dyDescent="0.2">
      <c r="A2046" s="31" t="s">
        <v>3324</v>
      </c>
      <c r="B2046" s="30" t="s">
        <v>3325</v>
      </c>
      <c r="C2046" s="32">
        <f>9376.47*0.16+9376.47</f>
        <v>10876.705199999999</v>
      </c>
    </row>
    <row r="2047" spans="1:3" ht="12" x14ac:dyDescent="0.2">
      <c r="A2047" s="31" t="s">
        <v>3326</v>
      </c>
      <c r="B2047" s="30" t="s">
        <v>3327</v>
      </c>
      <c r="C2047" s="32">
        <f>(3157.52*0.16)+3157.52</f>
        <v>3662.7231999999999</v>
      </c>
    </row>
    <row r="2048" spans="1:3" ht="12" x14ac:dyDescent="0.2">
      <c r="A2048" s="31" t="s">
        <v>3328</v>
      </c>
      <c r="B2048" s="30" t="s">
        <v>3329</v>
      </c>
      <c r="C2048" s="32">
        <f>4999*0.16+4999</f>
        <v>5798.84</v>
      </c>
    </row>
    <row r="2049" spans="1:3" ht="12" x14ac:dyDescent="0.2">
      <c r="A2049" s="31" t="s">
        <v>3330</v>
      </c>
      <c r="B2049" s="30" t="s">
        <v>3331</v>
      </c>
      <c r="C2049" s="32">
        <f>(8999*0.16)+8999</f>
        <v>10438.84</v>
      </c>
    </row>
    <row r="2050" spans="1:3" ht="24" x14ac:dyDescent="0.2">
      <c r="A2050" s="31" t="s">
        <v>3332</v>
      </c>
      <c r="B2050" s="30" t="s">
        <v>3333</v>
      </c>
      <c r="C2050" s="32">
        <v>8352</v>
      </c>
    </row>
    <row r="2051" spans="1:3" ht="36" x14ac:dyDescent="0.2">
      <c r="A2051" s="31" t="s">
        <v>1474</v>
      </c>
      <c r="B2051" s="30" t="s">
        <v>1475</v>
      </c>
      <c r="C2051" s="32">
        <f>(15618+4403+2133+480+650+560)*0.16+23844</f>
        <v>27659.040000000001</v>
      </c>
    </row>
    <row r="2052" spans="1:3" ht="24" x14ac:dyDescent="0.2">
      <c r="A2052" s="31" t="s">
        <v>1476</v>
      </c>
      <c r="B2052" s="30" t="s">
        <v>1477</v>
      </c>
      <c r="C2052" s="32">
        <f>+(2000*0.16)+2000</f>
        <v>2320</v>
      </c>
    </row>
    <row r="2053" spans="1:3" ht="24" x14ac:dyDescent="0.2">
      <c r="A2053" s="31" t="s">
        <v>3334</v>
      </c>
      <c r="B2053" s="30" t="s">
        <v>3954</v>
      </c>
      <c r="C2053" s="32">
        <v>16999</v>
      </c>
    </row>
    <row r="2054" spans="1:3" ht="24" x14ac:dyDescent="0.2">
      <c r="A2054" s="31" t="s">
        <v>3335</v>
      </c>
      <c r="B2054" s="30" t="s">
        <v>3955</v>
      </c>
      <c r="C2054" s="32">
        <v>9466.6</v>
      </c>
    </row>
    <row r="2055" spans="1:3" ht="24" x14ac:dyDescent="0.2">
      <c r="A2055" s="31" t="s">
        <v>3337</v>
      </c>
      <c r="B2055" s="30" t="s">
        <v>3336</v>
      </c>
      <c r="C2055" s="32">
        <f>(6700*0.16)+6700</f>
        <v>7772</v>
      </c>
    </row>
    <row r="2056" spans="1:3" ht="24" x14ac:dyDescent="0.2">
      <c r="A2056" s="31" t="s">
        <v>3337</v>
      </c>
      <c r="B2056" s="30" t="s">
        <v>3336</v>
      </c>
      <c r="C2056" s="32">
        <f>(6700*0.16)+6700</f>
        <v>7772</v>
      </c>
    </row>
    <row r="2057" spans="1:3" ht="24" x14ac:dyDescent="0.2">
      <c r="A2057" s="31" t="s">
        <v>3339</v>
      </c>
      <c r="B2057" s="30" t="s">
        <v>3338</v>
      </c>
      <c r="C2057" s="32">
        <f>(818.97*0.16)+818.97</f>
        <v>950.00520000000006</v>
      </c>
    </row>
    <row r="2058" spans="1:3" ht="24" x14ac:dyDescent="0.2">
      <c r="A2058" s="31" t="s">
        <v>3340</v>
      </c>
      <c r="B2058" s="30" t="s">
        <v>3338</v>
      </c>
      <c r="C2058" s="32">
        <f>(1163.79*0.16)+1163.79</f>
        <v>1349.9964</v>
      </c>
    </row>
    <row r="2059" spans="1:3" ht="24" x14ac:dyDescent="0.2">
      <c r="A2059" s="31" t="s">
        <v>3341</v>
      </c>
      <c r="B2059" s="30" t="s">
        <v>3338</v>
      </c>
      <c r="C2059" s="32">
        <f>(818.97*0.16)+818.97</f>
        <v>950.00520000000006</v>
      </c>
    </row>
    <row r="2060" spans="1:3" ht="24" x14ac:dyDescent="0.2">
      <c r="A2060" s="31" t="s">
        <v>3342</v>
      </c>
      <c r="B2060" s="30" t="s">
        <v>3338</v>
      </c>
      <c r="C2060" s="32">
        <f>(818.97*0.16)+818.97</f>
        <v>950.00520000000006</v>
      </c>
    </row>
    <row r="2061" spans="1:3" ht="24" x14ac:dyDescent="0.2">
      <c r="A2061" s="31" t="s">
        <v>3344</v>
      </c>
      <c r="B2061" s="30" t="s">
        <v>3343</v>
      </c>
      <c r="C2061" s="32">
        <f>(991.38*0.16)+991.38</f>
        <v>1150.0008</v>
      </c>
    </row>
    <row r="2062" spans="1:3" ht="24" x14ac:dyDescent="0.2">
      <c r="A2062" s="31" t="s">
        <v>3345</v>
      </c>
      <c r="B2062" s="30" t="s">
        <v>3343</v>
      </c>
      <c r="C2062" s="32">
        <f>(991.38*0.16)+991.38</f>
        <v>1150.0008</v>
      </c>
    </row>
    <row r="2063" spans="1:3" ht="24" x14ac:dyDescent="0.2">
      <c r="A2063" s="31" t="s">
        <v>3346</v>
      </c>
      <c r="B2063" s="30" t="s">
        <v>3338</v>
      </c>
      <c r="C2063" s="32">
        <f>(732.75*0.16)+732.75</f>
        <v>849.99</v>
      </c>
    </row>
    <row r="2064" spans="1:3" ht="24" x14ac:dyDescent="0.2">
      <c r="A2064" s="31" t="s">
        <v>3347</v>
      </c>
      <c r="B2064" s="30" t="s">
        <v>3338</v>
      </c>
      <c r="C2064" s="32">
        <f>(732.75*0.16)+732.75</f>
        <v>849.99</v>
      </c>
    </row>
    <row r="2065" spans="1:3" ht="24" x14ac:dyDescent="0.2">
      <c r="A2065" s="31" t="s">
        <v>3348</v>
      </c>
      <c r="B2065" s="30" t="s">
        <v>3338</v>
      </c>
      <c r="C2065" s="32">
        <f>(732.75*0.16)+732.75</f>
        <v>849.99</v>
      </c>
    </row>
    <row r="2066" spans="1:3" ht="12" x14ac:dyDescent="0.2">
      <c r="A2066" s="31" t="s">
        <v>592</v>
      </c>
      <c r="B2066" s="30" t="s">
        <v>3338</v>
      </c>
      <c r="C2066" s="32">
        <f>(1163.79*0.16)+1163.79</f>
        <v>1349.9964</v>
      </c>
    </row>
    <row r="2067" spans="1:3" ht="12" x14ac:dyDescent="0.2">
      <c r="A2067" s="31" t="s">
        <v>3350</v>
      </c>
      <c r="B2067" s="30" t="s">
        <v>3349</v>
      </c>
      <c r="C2067" s="32">
        <v>6799</v>
      </c>
    </row>
    <row r="2068" spans="1:3" ht="12" x14ac:dyDescent="0.2">
      <c r="A2068" s="31" t="s">
        <v>3352</v>
      </c>
      <c r="B2068" s="30" t="s">
        <v>3351</v>
      </c>
      <c r="C2068" s="32">
        <f>(905.1724*0.16)+905.1724</f>
        <v>1049.999984</v>
      </c>
    </row>
    <row r="2069" spans="1:3" ht="24" x14ac:dyDescent="0.2">
      <c r="A2069" s="31" t="s">
        <v>3353</v>
      </c>
      <c r="B2069" s="30" t="s">
        <v>3351</v>
      </c>
      <c r="C2069" s="32">
        <f>(905.1724*0.16)+905.1724</f>
        <v>1049.999984</v>
      </c>
    </row>
    <row r="2070" spans="1:3" ht="24" x14ac:dyDescent="0.2">
      <c r="A2070" s="31" t="s">
        <v>3355</v>
      </c>
      <c r="B2070" s="30" t="s">
        <v>3354</v>
      </c>
      <c r="C2070" s="32">
        <f>810*0.16+810</f>
        <v>939.6</v>
      </c>
    </row>
    <row r="2071" spans="1:3" ht="12" x14ac:dyDescent="0.2">
      <c r="A2071" s="31" t="s">
        <v>3356</v>
      </c>
      <c r="B2071" s="30" t="s">
        <v>3354</v>
      </c>
      <c r="C2071" s="32">
        <f>810*0.16+810</f>
        <v>939.6</v>
      </c>
    </row>
    <row r="2072" spans="1:3" ht="12" x14ac:dyDescent="0.2">
      <c r="A2072" s="31" t="s">
        <v>3358</v>
      </c>
      <c r="B2072" s="30" t="s">
        <v>3357</v>
      </c>
      <c r="C2072" s="32">
        <f>7758.62*0.16+7758.62</f>
        <v>8999.9992000000002</v>
      </c>
    </row>
    <row r="2073" spans="1:3" ht="12" x14ac:dyDescent="0.2">
      <c r="A2073" s="31" t="s">
        <v>3359</v>
      </c>
      <c r="B2073" s="30" t="s">
        <v>3357</v>
      </c>
      <c r="C2073" s="32">
        <f>7758.62*0.16+7758.62</f>
        <v>8999.9992000000002</v>
      </c>
    </row>
    <row r="2074" spans="1:3" ht="12" x14ac:dyDescent="0.2">
      <c r="A2074" s="31" t="s">
        <v>3361</v>
      </c>
      <c r="B2074" s="30" t="s">
        <v>3360</v>
      </c>
      <c r="C2074" s="32">
        <f>3448.28*0.16+3448.28</f>
        <v>4000.0048000000002</v>
      </c>
    </row>
    <row r="2075" spans="1:3" ht="12" x14ac:dyDescent="0.2">
      <c r="A2075" s="31" t="s">
        <v>3362</v>
      </c>
      <c r="B2075" s="30" t="s">
        <v>3360</v>
      </c>
      <c r="C2075" s="32">
        <f>3448.28*0.16+3448.28</f>
        <v>4000.0048000000002</v>
      </c>
    </row>
    <row r="2076" spans="1:3" ht="12" x14ac:dyDescent="0.2">
      <c r="A2076" s="31" t="s">
        <v>3364</v>
      </c>
      <c r="B2076" s="30" t="s">
        <v>3363</v>
      </c>
      <c r="C2076" s="32">
        <f>5172.41*0.16+5172.41</f>
        <v>5999.9956000000002</v>
      </c>
    </row>
    <row r="2077" spans="1:3" ht="12" x14ac:dyDescent="0.2">
      <c r="A2077" s="31" t="s">
        <v>3366</v>
      </c>
      <c r="B2077" s="30" t="s">
        <v>3365</v>
      </c>
      <c r="C2077" s="32">
        <f>2974.14*0.16+2974.14</f>
        <v>3450.0023999999999</v>
      </c>
    </row>
    <row r="2078" spans="1:3" ht="12" x14ac:dyDescent="0.2">
      <c r="A2078" s="31" t="s">
        <v>3367</v>
      </c>
      <c r="B2078" s="30" t="s">
        <v>3365</v>
      </c>
      <c r="C2078" s="32">
        <f>2974.14*0.16+2974.14</f>
        <v>3450.0023999999999</v>
      </c>
    </row>
    <row r="2079" spans="1:3" ht="12" x14ac:dyDescent="0.2">
      <c r="A2079" s="31" t="s">
        <v>3369</v>
      </c>
      <c r="B2079" s="30" t="s">
        <v>3368</v>
      </c>
      <c r="C2079" s="32">
        <f>(2586.21*0.16)+2586.21</f>
        <v>3000.0036</v>
      </c>
    </row>
    <row r="2080" spans="1:3" ht="12" x14ac:dyDescent="0.2">
      <c r="A2080" s="31" t="s">
        <v>3371</v>
      </c>
      <c r="B2080" s="30" t="s">
        <v>3370</v>
      </c>
      <c r="C2080" s="32">
        <f>(1465.52*0.16)+1465.52</f>
        <v>1700.0032000000001</v>
      </c>
    </row>
    <row r="2081" spans="1:3" ht="12" x14ac:dyDescent="0.2">
      <c r="A2081" s="31" t="s">
        <v>3372</v>
      </c>
      <c r="B2081" s="30" t="s">
        <v>3370</v>
      </c>
      <c r="C2081" s="32">
        <f>(1465.52*0.16)+1465.52</f>
        <v>1700.0032000000001</v>
      </c>
    </row>
    <row r="2082" spans="1:3" ht="12" x14ac:dyDescent="0.2">
      <c r="A2082" s="31" t="s">
        <v>3373</v>
      </c>
      <c r="B2082" s="30" t="s">
        <v>3370</v>
      </c>
      <c r="C2082" s="32">
        <f>(1465.52*0.16)+1465.52</f>
        <v>1700.0032000000001</v>
      </c>
    </row>
    <row r="2083" spans="1:3" ht="12" x14ac:dyDescent="0.2">
      <c r="A2083" s="31" t="s">
        <v>3375</v>
      </c>
      <c r="B2083" s="30" t="s">
        <v>3374</v>
      </c>
      <c r="C2083" s="32">
        <f>(862.07*0.16)+862.07</f>
        <v>1000.0012</v>
      </c>
    </row>
    <row r="2084" spans="1:3" ht="12" x14ac:dyDescent="0.2">
      <c r="A2084" s="31" t="s">
        <v>3377</v>
      </c>
      <c r="B2084" s="30" t="s">
        <v>3376</v>
      </c>
      <c r="C2084" s="32">
        <f>(862.07*0.16)+862.07</f>
        <v>1000.0012</v>
      </c>
    </row>
    <row r="2085" spans="1:3" ht="12" x14ac:dyDescent="0.2">
      <c r="A2085" s="31" t="s">
        <v>3379</v>
      </c>
      <c r="B2085" s="30" t="s">
        <v>3378</v>
      </c>
      <c r="C2085" s="32">
        <f>(1293.1*0.16)+1293.1</f>
        <v>1499.9959999999999</v>
      </c>
    </row>
    <row r="2086" spans="1:3" ht="12" x14ac:dyDescent="0.2">
      <c r="A2086" s="31" t="s">
        <v>3381</v>
      </c>
      <c r="B2086" s="30" t="s">
        <v>3380</v>
      </c>
      <c r="C2086" s="32">
        <f t="shared" ref="C2086:C2092" si="1">(1436.78*0.16)+1436.78</f>
        <v>1666.6648</v>
      </c>
    </row>
    <row r="2087" spans="1:3" ht="12" x14ac:dyDescent="0.2">
      <c r="A2087" s="31" t="s">
        <v>3382</v>
      </c>
      <c r="B2087" s="30" t="s">
        <v>3380</v>
      </c>
      <c r="C2087" s="32">
        <f t="shared" si="1"/>
        <v>1666.6648</v>
      </c>
    </row>
    <row r="2088" spans="1:3" ht="12" x14ac:dyDescent="0.2">
      <c r="A2088" s="31" t="s">
        <v>3383</v>
      </c>
      <c r="B2088" s="30" t="s">
        <v>3380</v>
      </c>
      <c r="C2088" s="32">
        <f t="shared" si="1"/>
        <v>1666.6648</v>
      </c>
    </row>
    <row r="2089" spans="1:3" ht="12" x14ac:dyDescent="0.2">
      <c r="A2089" s="31" t="s">
        <v>3384</v>
      </c>
      <c r="B2089" s="30" t="s">
        <v>3380</v>
      </c>
      <c r="C2089" s="32">
        <f t="shared" si="1"/>
        <v>1666.6648</v>
      </c>
    </row>
    <row r="2090" spans="1:3" ht="12" x14ac:dyDescent="0.2">
      <c r="A2090" s="31" t="s">
        <v>3385</v>
      </c>
      <c r="B2090" s="30" t="s">
        <v>3380</v>
      </c>
      <c r="C2090" s="32">
        <f t="shared" si="1"/>
        <v>1666.6648</v>
      </c>
    </row>
    <row r="2091" spans="1:3" ht="12" x14ac:dyDescent="0.2">
      <c r="A2091" s="31"/>
      <c r="B2091" s="30" t="s">
        <v>3380</v>
      </c>
      <c r="C2091" s="32">
        <f t="shared" si="1"/>
        <v>1666.6648</v>
      </c>
    </row>
    <row r="2092" spans="1:3" ht="12" x14ac:dyDescent="0.2">
      <c r="A2092" s="31" t="s">
        <v>3386</v>
      </c>
      <c r="B2092" s="30" t="s">
        <v>3387</v>
      </c>
      <c r="C2092" s="32">
        <f t="shared" si="1"/>
        <v>1666.6648</v>
      </c>
    </row>
    <row r="2093" spans="1:3" ht="12" x14ac:dyDescent="0.2">
      <c r="A2093" s="31" t="s">
        <v>3388</v>
      </c>
      <c r="B2093" s="30" t="s">
        <v>3389</v>
      </c>
      <c r="C2093" s="32">
        <f>(7913.13*0.16)+7913.13</f>
        <v>9179.2307999999994</v>
      </c>
    </row>
    <row r="2094" spans="1:3" ht="24" x14ac:dyDescent="0.2">
      <c r="A2094" s="31" t="s">
        <v>3390</v>
      </c>
      <c r="B2094" s="30" t="s">
        <v>3956</v>
      </c>
      <c r="C2094" s="32">
        <f>905.1724*0.16+905.1724</f>
        <v>1049.999984</v>
      </c>
    </row>
    <row r="2095" spans="1:3" ht="24" x14ac:dyDescent="0.2">
      <c r="A2095" s="31" t="s">
        <v>3392</v>
      </c>
      <c r="B2095" s="30" t="s">
        <v>3957</v>
      </c>
      <c r="C2095" s="32">
        <f>288698.28*0.16+288698.28</f>
        <v>334890.00480000005</v>
      </c>
    </row>
    <row r="2096" spans="1:3" ht="24" x14ac:dyDescent="0.2">
      <c r="A2096" s="31" t="s">
        <v>3393</v>
      </c>
      <c r="B2096" s="30" t="s">
        <v>3958</v>
      </c>
      <c r="C2096" s="32">
        <f>288698.28*0.16+288698.28</f>
        <v>334890.00480000005</v>
      </c>
    </row>
    <row r="2097" spans="1:3" ht="36" x14ac:dyDescent="0.2">
      <c r="A2097" s="31" t="s">
        <v>3394</v>
      </c>
      <c r="B2097" s="30" t="s">
        <v>3391</v>
      </c>
      <c r="C2097" s="32">
        <f t="shared" ref="C2097:C2101" si="2">288698.28*0.16+288698.28</f>
        <v>334890.00480000005</v>
      </c>
    </row>
    <row r="2098" spans="1:3" ht="36" x14ac:dyDescent="0.2">
      <c r="A2098" s="31" t="s">
        <v>4084</v>
      </c>
      <c r="B2098" s="30" t="s">
        <v>3391</v>
      </c>
      <c r="C2098" s="32">
        <f t="shared" si="2"/>
        <v>334890.00480000005</v>
      </c>
    </row>
    <row r="2099" spans="1:3" ht="36" x14ac:dyDescent="0.2">
      <c r="A2099" s="31" t="s">
        <v>4085</v>
      </c>
      <c r="B2099" s="30" t="s">
        <v>3391</v>
      </c>
      <c r="C2099" s="32">
        <f t="shared" si="2"/>
        <v>334890.00480000005</v>
      </c>
    </row>
    <row r="2100" spans="1:3" ht="36" x14ac:dyDescent="0.2">
      <c r="A2100" s="31" t="s">
        <v>4086</v>
      </c>
      <c r="B2100" s="30" t="s">
        <v>3391</v>
      </c>
      <c r="C2100" s="32">
        <f t="shared" si="2"/>
        <v>334890.00480000005</v>
      </c>
    </row>
    <row r="2101" spans="1:3" ht="36" x14ac:dyDescent="0.2">
      <c r="A2101" s="31" t="s">
        <v>4087</v>
      </c>
      <c r="B2101" s="30" t="s">
        <v>3391</v>
      </c>
      <c r="C2101" s="32">
        <f t="shared" si="2"/>
        <v>334890.00480000005</v>
      </c>
    </row>
    <row r="2102" spans="1:3" ht="12" x14ac:dyDescent="0.2">
      <c r="A2102" s="31" t="s">
        <v>3395</v>
      </c>
      <c r="B2102" s="30" t="s">
        <v>3338</v>
      </c>
      <c r="C2102" s="32">
        <f>(1175.78*0.16)+1175.78</f>
        <v>1363.9048</v>
      </c>
    </row>
    <row r="2103" spans="1:3" ht="12" x14ac:dyDescent="0.2">
      <c r="A2103" s="31" t="s">
        <v>3396</v>
      </c>
      <c r="B2103" s="30" t="s">
        <v>3338</v>
      </c>
      <c r="C2103" s="32">
        <f>(1175.78*0.16)+1175.78</f>
        <v>1363.9048</v>
      </c>
    </row>
    <row r="2104" spans="1:3" ht="12" x14ac:dyDescent="0.2">
      <c r="A2104" s="31" t="s">
        <v>3397</v>
      </c>
      <c r="B2104" s="30" t="s">
        <v>3338</v>
      </c>
      <c r="C2104" s="32">
        <f>(1175.78*0.16)+1175.78</f>
        <v>1363.9048</v>
      </c>
    </row>
    <row r="2105" spans="1:3" ht="12" x14ac:dyDescent="0.2">
      <c r="A2105" s="31" t="s">
        <v>3398</v>
      </c>
      <c r="B2105" s="30" t="s">
        <v>3338</v>
      </c>
      <c r="C2105" s="32">
        <f>(1175.78*0.16)+1175.78</f>
        <v>1363.9048</v>
      </c>
    </row>
    <row r="2106" spans="1:3" ht="12" x14ac:dyDescent="0.2">
      <c r="A2106" s="31" t="s">
        <v>3399</v>
      </c>
      <c r="B2106" s="30" t="s">
        <v>3400</v>
      </c>
      <c r="C2106" s="32">
        <f>(1175.78*0.16)+1175.78</f>
        <v>1363.9048</v>
      </c>
    </row>
    <row r="2107" spans="1:3" ht="12" x14ac:dyDescent="0.2">
      <c r="A2107" s="31" t="s">
        <v>3401</v>
      </c>
      <c r="B2107" s="30" t="s">
        <v>3400</v>
      </c>
      <c r="C2107" s="32">
        <f>1301.72*0.16+1301.72</f>
        <v>1509.9952000000001</v>
      </c>
    </row>
    <row r="2108" spans="1:3" ht="12" x14ac:dyDescent="0.2">
      <c r="A2108" s="31" t="s">
        <v>3402</v>
      </c>
      <c r="B2108" s="30" t="s">
        <v>3400</v>
      </c>
      <c r="C2108" s="32">
        <f>1301.72*0.16+1301.72</f>
        <v>1509.9952000000001</v>
      </c>
    </row>
    <row r="2109" spans="1:3" ht="12" x14ac:dyDescent="0.2">
      <c r="A2109" s="31" t="s">
        <v>3403</v>
      </c>
      <c r="B2109" s="30" t="s">
        <v>3400</v>
      </c>
      <c r="C2109" s="32">
        <f>1301.72*0.16+1301.72</f>
        <v>1509.9952000000001</v>
      </c>
    </row>
    <row r="2110" spans="1:3" ht="12" x14ac:dyDescent="0.2">
      <c r="A2110" s="31" t="s">
        <v>3404</v>
      </c>
      <c r="B2110" s="30" t="s">
        <v>3400</v>
      </c>
      <c r="C2110" s="32">
        <f>1301.72*0.16+1301.72</f>
        <v>1509.9952000000001</v>
      </c>
    </row>
    <row r="2111" spans="1:3" ht="12" x14ac:dyDescent="0.2">
      <c r="A2111" s="31" t="s">
        <v>3405</v>
      </c>
      <c r="B2111" s="30" t="s">
        <v>3406</v>
      </c>
      <c r="C2111" s="32">
        <f>1301.72*0.16+1301.72</f>
        <v>1509.9952000000001</v>
      </c>
    </row>
    <row r="2112" spans="1:3" ht="12" x14ac:dyDescent="0.2">
      <c r="A2112" s="31" t="s">
        <v>3407</v>
      </c>
      <c r="B2112" s="30" t="s">
        <v>3406</v>
      </c>
      <c r="C2112" s="32">
        <f t="shared" ref="C2112:C2117" si="3">(1972.28*0.16)+1972.28</f>
        <v>2287.8447999999999</v>
      </c>
    </row>
    <row r="2113" spans="1:3" ht="12" x14ac:dyDescent="0.2">
      <c r="A2113" s="31" t="s">
        <v>3408</v>
      </c>
      <c r="B2113" s="30" t="s">
        <v>3406</v>
      </c>
      <c r="C2113" s="32">
        <f t="shared" si="3"/>
        <v>2287.8447999999999</v>
      </c>
    </row>
    <row r="2114" spans="1:3" ht="12" x14ac:dyDescent="0.2">
      <c r="A2114" s="31" t="s">
        <v>3409</v>
      </c>
      <c r="B2114" s="30" t="s">
        <v>3406</v>
      </c>
      <c r="C2114" s="32">
        <f t="shared" si="3"/>
        <v>2287.8447999999999</v>
      </c>
    </row>
    <row r="2115" spans="1:3" ht="12" x14ac:dyDescent="0.2">
      <c r="A2115" s="31" t="s">
        <v>3410</v>
      </c>
      <c r="B2115" s="30" t="s">
        <v>3406</v>
      </c>
      <c r="C2115" s="32">
        <f t="shared" si="3"/>
        <v>2287.8447999999999</v>
      </c>
    </row>
    <row r="2116" spans="1:3" ht="12" x14ac:dyDescent="0.2">
      <c r="A2116" s="31" t="s">
        <v>3411</v>
      </c>
      <c r="B2116" s="30" t="s">
        <v>3406</v>
      </c>
      <c r="C2116" s="32">
        <f t="shared" si="3"/>
        <v>2287.8447999999999</v>
      </c>
    </row>
    <row r="2117" spans="1:3" ht="12" x14ac:dyDescent="0.2">
      <c r="A2117" s="31" t="s">
        <v>3412</v>
      </c>
      <c r="B2117" s="30" t="s">
        <v>3413</v>
      </c>
      <c r="C2117" s="32">
        <f t="shared" si="3"/>
        <v>2287.8447999999999</v>
      </c>
    </row>
    <row r="2118" spans="1:3" ht="12" x14ac:dyDescent="0.2">
      <c r="A2118" s="31" t="s">
        <v>3414</v>
      </c>
      <c r="B2118" s="30" t="s">
        <v>3415</v>
      </c>
      <c r="C2118" s="32">
        <f>3813.7*0.16+3813.7</f>
        <v>4423.8919999999998</v>
      </c>
    </row>
    <row r="2119" spans="1:3" ht="12" x14ac:dyDescent="0.2">
      <c r="A2119" s="31" t="s">
        <v>3416</v>
      </c>
      <c r="B2119" s="30" t="s">
        <v>3417</v>
      </c>
      <c r="C2119" s="32">
        <v>1499</v>
      </c>
    </row>
    <row r="2120" spans="1:3" ht="12" x14ac:dyDescent="0.2">
      <c r="A2120" s="31" t="s">
        <v>3405</v>
      </c>
      <c r="B2120" s="30" t="s">
        <v>3417</v>
      </c>
      <c r="C2120" s="32">
        <f>5859.61*0.16+5859.61</f>
        <v>6797.1475999999993</v>
      </c>
    </row>
    <row r="2121" spans="1:3" ht="12" x14ac:dyDescent="0.2">
      <c r="A2121" s="31" t="s">
        <v>3418</v>
      </c>
      <c r="B2121" s="30" t="s">
        <v>3417</v>
      </c>
      <c r="C2121" s="32">
        <f>9250.61*0.16+9250.61</f>
        <v>10730.707600000002</v>
      </c>
    </row>
    <row r="2122" spans="1:3" ht="12" x14ac:dyDescent="0.2">
      <c r="A2122" s="31" t="s">
        <v>2054</v>
      </c>
      <c r="B2122" s="30" t="s">
        <v>3419</v>
      </c>
      <c r="C2122" s="32">
        <f>9250.61*0.16+9250.61</f>
        <v>10730.707600000002</v>
      </c>
    </row>
    <row r="2123" spans="1:3" ht="12" x14ac:dyDescent="0.2">
      <c r="A2123" s="31" t="s">
        <v>3420</v>
      </c>
      <c r="B2123" s="30" t="s">
        <v>3423</v>
      </c>
      <c r="C2123" s="32">
        <f>2842.47*0.16+2842.47</f>
        <v>3297.2651999999998</v>
      </c>
    </row>
    <row r="2124" spans="1:3" ht="12" x14ac:dyDescent="0.2">
      <c r="A2124" s="31" t="s">
        <v>3422</v>
      </c>
      <c r="B2124" s="30" t="s">
        <v>3425</v>
      </c>
      <c r="C2124" s="32">
        <f>785.34*0.16+785.34</f>
        <v>910.99440000000004</v>
      </c>
    </row>
    <row r="2125" spans="1:3" ht="12" x14ac:dyDescent="0.2">
      <c r="A2125" s="31" t="s">
        <v>3424</v>
      </c>
      <c r="B2125" s="30" t="s">
        <v>3421</v>
      </c>
      <c r="C2125" s="32">
        <f>950*0.16+950</f>
        <v>1102</v>
      </c>
    </row>
    <row r="2126" spans="1:3" ht="12" x14ac:dyDescent="0.2">
      <c r="A2126" s="31" t="s">
        <v>3426</v>
      </c>
      <c r="B2126" s="30" t="s">
        <v>3427</v>
      </c>
      <c r="C2126" s="32">
        <f>950*0.16+950</f>
        <v>1102</v>
      </c>
    </row>
    <row r="2127" spans="1:3" ht="12" x14ac:dyDescent="0.2">
      <c r="A2127" s="31" t="s">
        <v>3428</v>
      </c>
      <c r="B2127" s="30" t="s">
        <v>3429</v>
      </c>
      <c r="C2127" s="32">
        <f>894.83*0.16+894.83</f>
        <v>1038.0028</v>
      </c>
    </row>
    <row r="2128" spans="1:3" ht="24" x14ac:dyDescent="0.2">
      <c r="A2128" s="31" t="s">
        <v>3430</v>
      </c>
      <c r="B2128" s="30" t="s">
        <v>3429</v>
      </c>
      <c r="C2128" s="32">
        <f>4000*0.16+4000</f>
        <v>4640</v>
      </c>
    </row>
    <row r="2129" spans="1:3" ht="12" x14ac:dyDescent="0.2">
      <c r="A2129" s="31" t="s">
        <v>3431</v>
      </c>
      <c r="B2129" s="30" t="s">
        <v>3432</v>
      </c>
      <c r="C2129" s="32">
        <f>4000*0.16+4000</f>
        <v>4640</v>
      </c>
    </row>
    <row r="2130" spans="1:3" ht="12" x14ac:dyDescent="0.2">
      <c r="A2130" s="31" t="s">
        <v>3433</v>
      </c>
      <c r="B2130" s="30" t="s">
        <v>3434</v>
      </c>
      <c r="C2130" s="32">
        <v>2018</v>
      </c>
    </row>
    <row r="2131" spans="1:3" ht="12" x14ac:dyDescent="0.2">
      <c r="A2131" s="31" t="s">
        <v>3435</v>
      </c>
      <c r="B2131" s="30" t="s">
        <v>3436</v>
      </c>
      <c r="C2131" s="32">
        <v>1448</v>
      </c>
    </row>
    <row r="2132" spans="1:3" ht="12" x14ac:dyDescent="0.2">
      <c r="A2132" s="31" t="s">
        <v>3437</v>
      </c>
      <c r="B2132" s="30" t="s">
        <v>3436</v>
      </c>
      <c r="C2132" s="32">
        <f>2800*0.16+2800</f>
        <v>3248</v>
      </c>
    </row>
    <row r="2133" spans="1:3" ht="12" x14ac:dyDescent="0.2">
      <c r="A2133" s="31" t="s">
        <v>3438</v>
      </c>
      <c r="B2133" s="30" t="s">
        <v>3436</v>
      </c>
      <c r="C2133" s="32">
        <f>2800*0.16+2800</f>
        <v>3248</v>
      </c>
    </row>
    <row r="2134" spans="1:3" ht="12" x14ac:dyDescent="0.2">
      <c r="A2134" s="31" t="s">
        <v>3439</v>
      </c>
      <c r="B2134" s="30" t="s">
        <v>3436</v>
      </c>
      <c r="C2134" s="32">
        <f>2800*0.16+2800</f>
        <v>3248</v>
      </c>
    </row>
    <row r="2135" spans="1:3" ht="12" x14ac:dyDescent="0.2">
      <c r="A2135" s="31" t="s">
        <v>3440</v>
      </c>
      <c r="B2135" s="30" t="s">
        <v>3436</v>
      </c>
      <c r="C2135" s="32">
        <f>2800*0.16+2800</f>
        <v>3248</v>
      </c>
    </row>
    <row r="2136" spans="1:3" ht="12" x14ac:dyDescent="0.2">
      <c r="A2136" s="31" t="s">
        <v>3441</v>
      </c>
      <c r="B2136" s="30" t="s">
        <v>3442</v>
      </c>
      <c r="C2136" s="32">
        <f>2800*0.16+2800</f>
        <v>3248</v>
      </c>
    </row>
    <row r="2137" spans="1:3" ht="12" x14ac:dyDescent="0.2">
      <c r="A2137" s="31" t="s">
        <v>3443</v>
      </c>
      <c r="B2137" s="30" t="s">
        <v>3442</v>
      </c>
      <c r="C2137" s="32">
        <f>760*0.16+760</f>
        <v>881.6</v>
      </c>
    </row>
    <row r="2138" spans="1:3" ht="12" x14ac:dyDescent="0.2">
      <c r="A2138" s="31" t="s">
        <v>3444</v>
      </c>
      <c r="B2138" s="30" t="s">
        <v>3445</v>
      </c>
      <c r="C2138" s="32">
        <f>760*0.16+760</f>
        <v>881.6</v>
      </c>
    </row>
    <row r="2139" spans="1:3" ht="24" x14ac:dyDescent="0.2">
      <c r="A2139" s="31" t="s">
        <v>3332</v>
      </c>
      <c r="B2139" s="30" t="s">
        <v>3446</v>
      </c>
      <c r="C2139" s="32">
        <v>5260</v>
      </c>
    </row>
    <row r="2140" spans="1:3" ht="12" x14ac:dyDescent="0.2">
      <c r="A2140" s="31" t="s">
        <v>3447</v>
      </c>
      <c r="B2140" s="30" t="s">
        <v>3448</v>
      </c>
      <c r="C2140" s="32">
        <v>14230</v>
      </c>
    </row>
    <row r="2141" spans="1:3" ht="12" x14ac:dyDescent="0.2">
      <c r="A2141" s="31" t="s">
        <v>3449</v>
      </c>
      <c r="B2141" s="30" t="s">
        <v>3450</v>
      </c>
      <c r="C2141" s="32">
        <v>11320</v>
      </c>
    </row>
    <row r="2142" spans="1:3" ht="12" x14ac:dyDescent="0.2">
      <c r="A2142" s="31" t="s">
        <v>3451</v>
      </c>
      <c r="B2142" s="30" t="s">
        <v>3450</v>
      </c>
      <c r="C2142" s="32">
        <f t="shared" ref="C2142:C2148" si="4">1231.54*0.16+1231.54</f>
        <v>1428.5863999999999</v>
      </c>
    </row>
    <row r="2143" spans="1:3" ht="12" x14ac:dyDescent="0.2">
      <c r="A2143" s="31" t="s">
        <v>3452</v>
      </c>
      <c r="B2143" s="30" t="s">
        <v>3450</v>
      </c>
      <c r="C2143" s="32">
        <f t="shared" si="4"/>
        <v>1428.5863999999999</v>
      </c>
    </row>
    <row r="2144" spans="1:3" ht="12" x14ac:dyDescent="0.2">
      <c r="A2144" s="31" t="s">
        <v>3453</v>
      </c>
      <c r="B2144" s="30" t="s">
        <v>3450</v>
      </c>
      <c r="C2144" s="32">
        <f t="shared" si="4"/>
        <v>1428.5863999999999</v>
      </c>
    </row>
    <row r="2145" spans="1:3" ht="12" x14ac:dyDescent="0.2">
      <c r="A2145" s="31" t="s">
        <v>3454</v>
      </c>
      <c r="B2145" s="30" t="s">
        <v>3450</v>
      </c>
      <c r="C2145" s="32">
        <f t="shared" si="4"/>
        <v>1428.5863999999999</v>
      </c>
    </row>
    <row r="2146" spans="1:3" ht="12" x14ac:dyDescent="0.2">
      <c r="A2146" s="31" t="s">
        <v>3455</v>
      </c>
      <c r="B2146" s="30" t="s">
        <v>3450</v>
      </c>
      <c r="C2146" s="32">
        <f t="shared" si="4"/>
        <v>1428.5863999999999</v>
      </c>
    </row>
    <row r="2147" spans="1:3" ht="12" x14ac:dyDescent="0.2">
      <c r="A2147" s="31" t="s">
        <v>3456</v>
      </c>
      <c r="B2147" s="30" t="s">
        <v>3450</v>
      </c>
      <c r="C2147" s="32">
        <f t="shared" si="4"/>
        <v>1428.5863999999999</v>
      </c>
    </row>
    <row r="2148" spans="1:3" ht="12" x14ac:dyDescent="0.2">
      <c r="A2148" s="31" t="s">
        <v>3457</v>
      </c>
      <c r="B2148" s="30" t="s">
        <v>3450</v>
      </c>
      <c r="C2148" s="32">
        <f t="shared" si="4"/>
        <v>1428.5863999999999</v>
      </c>
    </row>
    <row r="2149" spans="1:3" ht="12" x14ac:dyDescent="0.2">
      <c r="A2149" s="31" t="s">
        <v>3458</v>
      </c>
      <c r="B2149" s="30" t="s">
        <v>3450</v>
      </c>
      <c r="C2149" s="32">
        <f t="shared" ref="C2149:C2158" si="5">3448.27*0.16+3448.27</f>
        <v>3999.9931999999999</v>
      </c>
    </row>
    <row r="2150" spans="1:3" ht="12" x14ac:dyDescent="0.2">
      <c r="A2150" s="31" t="s">
        <v>3459</v>
      </c>
      <c r="B2150" s="30" t="s">
        <v>3450</v>
      </c>
      <c r="C2150" s="32">
        <f t="shared" si="5"/>
        <v>3999.9931999999999</v>
      </c>
    </row>
    <row r="2151" spans="1:3" ht="12" x14ac:dyDescent="0.2">
      <c r="A2151" s="31" t="s">
        <v>3460</v>
      </c>
      <c r="B2151" s="30" t="s">
        <v>3450</v>
      </c>
      <c r="C2151" s="32">
        <f t="shared" si="5"/>
        <v>3999.9931999999999</v>
      </c>
    </row>
    <row r="2152" spans="1:3" ht="12" x14ac:dyDescent="0.2">
      <c r="A2152" s="31" t="s">
        <v>3461</v>
      </c>
      <c r="B2152" s="30" t="s">
        <v>3450</v>
      </c>
      <c r="C2152" s="32">
        <f t="shared" si="5"/>
        <v>3999.9931999999999</v>
      </c>
    </row>
    <row r="2153" spans="1:3" ht="12" x14ac:dyDescent="0.2">
      <c r="A2153" s="31" t="s">
        <v>3462</v>
      </c>
      <c r="B2153" s="30" t="s">
        <v>3450</v>
      </c>
      <c r="C2153" s="32">
        <f t="shared" si="5"/>
        <v>3999.9931999999999</v>
      </c>
    </row>
    <row r="2154" spans="1:3" ht="12" x14ac:dyDescent="0.2">
      <c r="A2154" s="31" t="s">
        <v>3463</v>
      </c>
      <c r="B2154" s="30" t="s">
        <v>3450</v>
      </c>
      <c r="C2154" s="32">
        <f t="shared" si="5"/>
        <v>3999.9931999999999</v>
      </c>
    </row>
    <row r="2155" spans="1:3" ht="12" x14ac:dyDescent="0.2">
      <c r="A2155" s="31" t="s">
        <v>3464</v>
      </c>
      <c r="B2155" s="30" t="s">
        <v>3450</v>
      </c>
      <c r="C2155" s="32">
        <f t="shared" si="5"/>
        <v>3999.9931999999999</v>
      </c>
    </row>
    <row r="2156" spans="1:3" ht="12" x14ac:dyDescent="0.2">
      <c r="A2156" s="31" t="s">
        <v>3465</v>
      </c>
      <c r="B2156" s="30" t="s">
        <v>3450</v>
      </c>
      <c r="C2156" s="32">
        <f t="shared" si="5"/>
        <v>3999.9931999999999</v>
      </c>
    </row>
    <row r="2157" spans="1:3" ht="12" x14ac:dyDescent="0.2">
      <c r="A2157" s="31" t="s">
        <v>3466</v>
      </c>
      <c r="B2157" s="30" t="s">
        <v>3450</v>
      </c>
      <c r="C2157" s="32">
        <f t="shared" si="5"/>
        <v>3999.9931999999999</v>
      </c>
    </row>
    <row r="2158" spans="1:3" ht="12" x14ac:dyDescent="0.2">
      <c r="A2158" s="31" t="s">
        <v>3467</v>
      </c>
      <c r="B2158" s="30" t="s">
        <v>3468</v>
      </c>
      <c r="C2158" s="32">
        <f t="shared" si="5"/>
        <v>3999.9931999999999</v>
      </c>
    </row>
    <row r="2159" spans="1:3" ht="12" x14ac:dyDescent="0.2">
      <c r="A2159" s="31" t="s">
        <v>3469</v>
      </c>
      <c r="B2159" s="30" t="s">
        <v>3468</v>
      </c>
      <c r="C2159" s="32">
        <f t="shared" ref="C2159:C2166" si="6">7489.35*0.16+7489.35</f>
        <v>8687.6460000000006</v>
      </c>
    </row>
    <row r="2160" spans="1:3" ht="12" x14ac:dyDescent="0.2">
      <c r="A2160" s="31" t="s">
        <v>3470</v>
      </c>
      <c r="B2160" s="30" t="s">
        <v>3468</v>
      </c>
      <c r="C2160" s="32">
        <f t="shared" si="6"/>
        <v>8687.6460000000006</v>
      </c>
    </row>
    <row r="2161" spans="1:3" ht="12" x14ac:dyDescent="0.2">
      <c r="A2161" s="31" t="s">
        <v>3471</v>
      </c>
      <c r="B2161" s="30" t="s">
        <v>3468</v>
      </c>
      <c r="C2161" s="32">
        <f t="shared" si="6"/>
        <v>8687.6460000000006</v>
      </c>
    </row>
    <row r="2162" spans="1:3" ht="12" x14ac:dyDescent="0.2">
      <c r="A2162" s="31" t="s">
        <v>3472</v>
      </c>
      <c r="B2162" s="30" t="s">
        <v>3468</v>
      </c>
      <c r="C2162" s="32">
        <f t="shared" si="6"/>
        <v>8687.6460000000006</v>
      </c>
    </row>
    <row r="2163" spans="1:3" ht="12" x14ac:dyDescent="0.2">
      <c r="A2163" s="31" t="s">
        <v>3473</v>
      </c>
      <c r="B2163" s="30" t="s">
        <v>3468</v>
      </c>
      <c r="C2163" s="32">
        <f t="shared" si="6"/>
        <v>8687.6460000000006</v>
      </c>
    </row>
    <row r="2164" spans="1:3" ht="12" x14ac:dyDescent="0.2">
      <c r="A2164" s="31" t="s">
        <v>3474</v>
      </c>
      <c r="B2164" s="30" t="s">
        <v>3468</v>
      </c>
      <c r="C2164" s="32">
        <f t="shared" si="6"/>
        <v>8687.6460000000006</v>
      </c>
    </row>
    <row r="2165" spans="1:3" ht="12" x14ac:dyDescent="0.2">
      <c r="A2165" s="31" t="s">
        <v>3475</v>
      </c>
      <c r="B2165" s="30" t="s">
        <v>3468</v>
      </c>
      <c r="C2165" s="32">
        <f t="shared" si="6"/>
        <v>8687.6460000000006</v>
      </c>
    </row>
    <row r="2166" spans="1:3" ht="12" x14ac:dyDescent="0.2">
      <c r="A2166" s="31" t="s">
        <v>3476</v>
      </c>
      <c r="B2166" s="30" t="s">
        <v>3477</v>
      </c>
      <c r="C2166" s="32">
        <f t="shared" si="6"/>
        <v>8687.6460000000006</v>
      </c>
    </row>
    <row r="2167" spans="1:3" ht="12" x14ac:dyDescent="0.2">
      <c r="A2167" s="31" t="s">
        <v>3478</v>
      </c>
      <c r="B2167" s="30" t="s">
        <v>3479</v>
      </c>
      <c r="C2167" s="32">
        <f t="shared" ref="C2167:C2176" si="7">5340*0.16+5340</f>
        <v>6194.4</v>
      </c>
    </row>
    <row r="2168" spans="1:3" ht="12" x14ac:dyDescent="0.2">
      <c r="A2168" s="31" t="s">
        <v>3480</v>
      </c>
      <c r="B2168" s="30" t="s">
        <v>3481</v>
      </c>
      <c r="C2168" s="32">
        <f t="shared" si="7"/>
        <v>6194.4</v>
      </c>
    </row>
    <row r="2169" spans="1:3" ht="12" x14ac:dyDescent="0.2">
      <c r="A2169" s="31" t="s">
        <v>3482</v>
      </c>
      <c r="B2169" s="30" t="s">
        <v>3483</v>
      </c>
      <c r="C2169" s="32">
        <f t="shared" si="7"/>
        <v>6194.4</v>
      </c>
    </row>
    <row r="2170" spans="1:3" ht="12" x14ac:dyDescent="0.2">
      <c r="A2170" s="31" t="s">
        <v>3484</v>
      </c>
      <c r="B2170" s="30" t="s">
        <v>3485</v>
      </c>
      <c r="C2170" s="32">
        <f t="shared" si="7"/>
        <v>6194.4</v>
      </c>
    </row>
    <row r="2171" spans="1:3" ht="12" x14ac:dyDescent="0.2">
      <c r="A2171" s="31" t="s">
        <v>3486</v>
      </c>
      <c r="B2171" s="30" t="s">
        <v>3487</v>
      </c>
      <c r="C2171" s="32">
        <f t="shared" si="7"/>
        <v>6194.4</v>
      </c>
    </row>
    <row r="2172" spans="1:3" ht="12" x14ac:dyDescent="0.2">
      <c r="A2172" s="31" t="s">
        <v>3488</v>
      </c>
      <c r="B2172" s="30" t="s">
        <v>3489</v>
      </c>
      <c r="C2172" s="32">
        <f t="shared" si="7"/>
        <v>6194.4</v>
      </c>
    </row>
    <row r="2173" spans="1:3" ht="12" x14ac:dyDescent="0.2">
      <c r="A2173" s="31" t="s">
        <v>3490</v>
      </c>
      <c r="B2173" s="30" t="s">
        <v>3491</v>
      </c>
      <c r="C2173" s="32">
        <f t="shared" si="7"/>
        <v>6194.4</v>
      </c>
    </row>
    <row r="2174" spans="1:3" ht="12" x14ac:dyDescent="0.2">
      <c r="A2174" s="31" t="s">
        <v>3492</v>
      </c>
      <c r="B2174" s="30" t="s">
        <v>3493</v>
      </c>
      <c r="C2174" s="32">
        <f t="shared" si="7"/>
        <v>6194.4</v>
      </c>
    </row>
    <row r="2175" spans="1:3" ht="12" x14ac:dyDescent="0.2">
      <c r="A2175" s="31" t="s">
        <v>3494</v>
      </c>
      <c r="B2175" s="30" t="s">
        <v>3495</v>
      </c>
      <c r="C2175" s="32">
        <f t="shared" si="7"/>
        <v>6194.4</v>
      </c>
    </row>
    <row r="2176" spans="1:3" ht="12" x14ac:dyDescent="0.2">
      <c r="A2176" s="31" t="s">
        <v>3494</v>
      </c>
      <c r="B2176" s="30" t="s">
        <v>3496</v>
      </c>
      <c r="C2176" s="32">
        <f t="shared" si="7"/>
        <v>6194.4</v>
      </c>
    </row>
    <row r="2177" spans="1:3" ht="12" x14ac:dyDescent="0.2">
      <c r="A2177" s="31" t="s">
        <v>3497</v>
      </c>
      <c r="B2177" s="30" t="s">
        <v>3496</v>
      </c>
      <c r="C2177" s="32">
        <f t="shared" ref="C2177:C2186" si="8">924*0.16+924</f>
        <v>1071.8399999999999</v>
      </c>
    </row>
    <row r="2178" spans="1:3" ht="12" x14ac:dyDescent="0.2">
      <c r="A2178" s="31" t="s">
        <v>3498</v>
      </c>
      <c r="B2178" s="30" t="s">
        <v>3496</v>
      </c>
      <c r="C2178" s="32">
        <f t="shared" si="8"/>
        <v>1071.8399999999999</v>
      </c>
    </row>
    <row r="2179" spans="1:3" ht="12" x14ac:dyDescent="0.2">
      <c r="A2179" s="31" t="s">
        <v>3499</v>
      </c>
      <c r="B2179" s="30" t="s">
        <v>3496</v>
      </c>
      <c r="C2179" s="32">
        <f t="shared" si="8"/>
        <v>1071.8399999999999</v>
      </c>
    </row>
    <row r="2180" spans="1:3" ht="12" x14ac:dyDescent="0.2">
      <c r="A2180" s="31" t="s">
        <v>3500</v>
      </c>
      <c r="B2180" s="30" t="s">
        <v>3496</v>
      </c>
      <c r="C2180" s="32">
        <f t="shared" si="8"/>
        <v>1071.8399999999999</v>
      </c>
    </row>
    <row r="2181" spans="1:3" ht="12" x14ac:dyDescent="0.2">
      <c r="A2181" s="31" t="s">
        <v>3501</v>
      </c>
      <c r="B2181" s="30" t="s">
        <v>3496</v>
      </c>
      <c r="C2181" s="32">
        <f t="shared" si="8"/>
        <v>1071.8399999999999</v>
      </c>
    </row>
    <row r="2182" spans="1:3" ht="12" x14ac:dyDescent="0.2">
      <c r="A2182" s="31" t="s">
        <v>3502</v>
      </c>
      <c r="B2182" s="30" t="s">
        <v>3496</v>
      </c>
      <c r="C2182" s="32">
        <f t="shared" si="8"/>
        <v>1071.8399999999999</v>
      </c>
    </row>
    <row r="2183" spans="1:3" ht="12" x14ac:dyDescent="0.2">
      <c r="A2183" s="31" t="s">
        <v>3503</v>
      </c>
      <c r="B2183" s="30" t="s">
        <v>3496</v>
      </c>
      <c r="C2183" s="32">
        <f t="shared" si="8"/>
        <v>1071.8399999999999</v>
      </c>
    </row>
    <row r="2184" spans="1:3" ht="12" x14ac:dyDescent="0.2">
      <c r="A2184" s="31" t="s">
        <v>3503</v>
      </c>
      <c r="B2184" s="30" t="s">
        <v>3496</v>
      </c>
      <c r="C2184" s="32">
        <f t="shared" si="8"/>
        <v>1071.8399999999999</v>
      </c>
    </row>
    <row r="2185" spans="1:3" ht="12" x14ac:dyDescent="0.2">
      <c r="A2185" s="31" t="s">
        <v>3504</v>
      </c>
      <c r="B2185" s="30" t="s">
        <v>3496</v>
      </c>
      <c r="C2185" s="32">
        <f t="shared" si="8"/>
        <v>1071.8399999999999</v>
      </c>
    </row>
    <row r="2186" spans="1:3" ht="12" x14ac:dyDescent="0.2">
      <c r="A2186" s="31" t="s">
        <v>3505</v>
      </c>
      <c r="B2186" s="30" t="s">
        <v>3506</v>
      </c>
      <c r="C2186" s="32">
        <f t="shared" si="8"/>
        <v>1071.8399999999999</v>
      </c>
    </row>
    <row r="2187" spans="1:3" ht="12" x14ac:dyDescent="0.2">
      <c r="A2187" s="31" t="s">
        <v>3507</v>
      </c>
      <c r="B2187" s="30" t="s">
        <v>3508</v>
      </c>
      <c r="C2187" s="32">
        <f>24880*0.16+24880</f>
        <v>28860.799999999999</v>
      </c>
    </row>
    <row r="2188" spans="1:3" ht="12" x14ac:dyDescent="0.2">
      <c r="A2188" s="31" t="s">
        <v>3509</v>
      </c>
      <c r="B2188" s="30" t="s">
        <v>3510</v>
      </c>
      <c r="C2188" s="32">
        <f>5500*0.16+5500</f>
        <v>6380</v>
      </c>
    </row>
    <row r="2189" spans="1:3" ht="12" x14ac:dyDescent="0.2">
      <c r="A2189" s="31" t="s">
        <v>3511</v>
      </c>
      <c r="B2189" s="30" t="s">
        <v>3510</v>
      </c>
      <c r="C2189" s="32">
        <f t="shared" ref="C2189:C2195" si="9">1890*0.16+1890</f>
        <v>2192.4</v>
      </c>
    </row>
    <row r="2190" spans="1:3" ht="12" x14ac:dyDescent="0.2">
      <c r="A2190" s="31" t="s">
        <v>3512</v>
      </c>
      <c r="B2190" s="30" t="s">
        <v>3510</v>
      </c>
      <c r="C2190" s="32">
        <f t="shared" si="9"/>
        <v>2192.4</v>
      </c>
    </row>
    <row r="2191" spans="1:3" ht="12" x14ac:dyDescent="0.2">
      <c r="A2191" s="31" t="s">
        <v>3513</v>
      </c>
      <c r="B2191" s="30" t="s">
        <v>3510</v>
      </c>
      <c r="C2191" s="32">
        <f t="shared" si="9"/>
        <v>2192.4</v>
      </c>
    </row>
    <row r="2192" spans="1:3" ht="12" x14ac:dyDescent="0.2">
      <c r="A2192" s="31" t="s">
        <v>3514</v>
      </c>
      <c r="B2192" s="30" t="s">
        <v>3510</v>
      </c>
      <c r="C2192" s="32">
        <f t="shared" si="9"/>
        <v>2192.4</v>
      </c>
    </row>
    <row r="2193" spans="1:3" ht="12" x14ac:dyDescent="0.2">
      <c r="A2193" s="31" t="s">
        <v>3515</v>
      </c>
      <c r="B2193" s="30" t="s">
        <v>3510</v>
      </c>
      <c r="C2193" s="32">
        <f t="shared" si="9"/>
        <v>2192.4</v>
      </c>
    </row>
    <row r="2194" spans="1:3" ht="12" x14ac:dyDescent="0.2">
      <c r="A2194" s="31" t="s">
        <v>3516</v>
      </c>
      <c r="B2194" s="30" t="s">
        <v>3517</v>
      </c>
      <c r="C2194" s="32">
        <f t="shared" si="9"/>
        <v>2192.4</v>
      </c>
    </row>
    <row r="2195" spans="1:3" ht="12" x14ac:dyDescent="0.2">
      <c r="A2195" s="31" t="s">
        <v>3518</v>
      </c>
      <c r="B2195" s="30" t="s">
        <v>3519</v>
      </c>
      <c r="C2195" s="32">
        <f t="shared" si="9"/>
        <v>2192.4</v>
      </c>
    </row>
    <row r="2196" spans="1:3" ht="12" x14ac:dyDescent="0.2">
      <c r="A2196" s="31" t="s">
        <v>3520</v>
      </c>
      <c r="B2196" s="30" t="s">
        <v>3521</v>
      </c>
      <c r="C2196" s="32">
        <v>51724.14</v>
      </c>
    </row>
    <row r="2197" spans="1:3" ht="12" x14ac:dyDescent="0.2">
      <c r="A2197" s="31" t="s">
        <v>3522</v>
      </c>
      <c r="B2197" s="30" t="s">
        <v>3521</v>
      </c>
      <c r="C2197" s="32">
        <f>3300*0.16+3300</f>
        <v>3828</v>
      </c>
    </row>
    <row r="2198" spans="1:3" ht="12" x14ac:dyDescent="0.2">
      <c r="A2198" s="31" t="s">
        <v>3523</v>
      </c>
      <c r="B2198" s="30" t="s">
        <v>3521</v>
      </c>
      <c r="C2198" s="32">
        <f>3300*0.16+3300</f>
        <v>3828</v>
      </c>
    </row>
    <row r="2199" spans="1:3" ht="12" x14ac:dyDescent="0.2">
      <c r="A2199" s="31" t="s">
        <v>3524</v>
      </c>
      <c r="B2199" s="30" t="s">
        <v>3521</v>
      </c>
      <c r="C2199" s="32">
        <f>3300*0.16+3300</f>
        <v>3828</v>
      </c>
    </row>
    <row r="2200" spans="1:3" ht="12" x14ac:dyDescent="0.2">
      <c r="A2200" s="31" t="s">
        <v>3525</v>
      </c>
      <c r="B2200" s="30" t="s">
        <v>3526</v>
      </c>
      <c r="C2200" s="32">
        <f>3300*0.16+3300</f>
        <v>3828</v>
      </c>
    </row>
    <row r="2201" spans="1:3" ht="12" x14ac:dyDescent="0.2">
      <c r="A2201" s="31" t="s">
        <v>3527</v>
      </c>
      <c r="B2201" s="30" t="s">
        <v>3526</v>
      </c>
      <c r="C2201" s="32">
        <f>750*0.16+750</f>
        <v>870</v>
      </c>
    </row>
    <row r="2202" spans="1:3" ht="12" x14ac:dyDescent="0.2">
      <c r="A2202" s="31" t="s">
        <v>3528</v>
      </c>
      <c r="B2202" s="30" t="s">
        <v>3526</v>
      </c>
      <c r="C2202" s="32">
        <f>750*0.16+750</f>
        <v>870</v>
      </c>
    </row>
    <row r="2203" spans="1:3" ht="12" x14ac:dyDescent="0.2">
      <c r="A2203" s="31" t="s">
        <v>3529</v>
      </c>
      <c r="B2203" s="30" t="s">
        <v>3530</v>
      </c>
      <c r="C2203" s="32">
        <f>750*0.16+750</f>
        <v>870</v>
      </c>
    </row>
    <row r="2204" spans="1:3" ht="12" x14ac:dyDescent="0.2">
      <c r="A2204" s="31" t="s">
        <v>3531</v>
      </c>
      <c r="B2204" s="30" t="s">
        <v>3530</v>
      </c>
      <c r="C2204" s="32">
        <f>9066.379*0.16+9066.379</f>
        <v>10516.999640000002</v>
      </c>
    </row>
    <row r="2205" spans="1:3" ht="12" x14ac:dyDescent="0.2">
      <c r="A2205" s="31" t="s">
        <v>3532</v>
      </c>
      <c r="B2205" s="30" t="s">
        <v>3533</v>
      </c>
      <c r="C2205" s="32">
        <f>9066.379*0.16+9066.379</f>
        <v>10516.999640000002</v>
      </c>
    </row>
    <row r="2206" spans="1:3" ht="12" x14ac:dyDescent="0.2">
      <c r="A2206" s="31" t="s">
        <v>3534</v>
      </c>
      <c r="B2206" s="30" t="s">
        <v>3533</v>
      </c>
      <c r="C2206" s="32">
        <f>6568.965*0.16+6568.965</f>
        <v>7619.9994000000006</v>
      </c>
    </row>
    <row r="2207" spans="1:3" ht="12" x14ac:dyDescent="0.2">
      <c r="A2207" s="31" t="s">
        <v>3535</v>
      </c>
      <c r="B2207" s="30" t="s">
        <v>3536</v>
      </c>
      <c r="C2207" s="32">
        <f>6568.965*0.16+6568.965</f>
        <v>7619.9994000000006</v>
      </c>
    </row>
    <row r="2208" spans="1:3" ht="12" x14ac:dyDescent="0.2">
      <c r="A2208" s="31" t="s">
        <v>3537</v>
      </c>
      <c r="B2208" s="30" t="s">
        <v>3538</v>
      </c>
      <c r="C2208" s="32">
        <f>5950*0.16+5950</f>
        <v>6902</v>
      </c>
    </row>
    <row r="2209" spans="1:3" ht="12" x14ac:dyDescent="0.2">
      <c r="A2209" s="31" t="s">
        <v>3539</v>
      </c>
      <c r="B2209" s="30" t="s">
        <v>3540</v>
      </c>
      <c r="C2209" s="32">
        <v>42869.2</v>
      </c>
    </row>
    <row r="2210" spans="1:3" ht="12" x14ac:dyDescent="0.2">
      <c r="A2210" s="31" t="s">
        <v>3541</v>
      </c>
      <c r="B2210" s="30" t="s">
        <v>3540</v>
      </c>
      <c r="C2210" s="32">
        <f>+(1250*0.16)+1250</f>
        <v>1450</v>
      </c>
    </row>
    <row r="2211" spans="1:3" ht="12" x14ac:dyDescent="0.2">
      <c r="A2211" s="31" t="s">
        <v>3542</v>
      </c>
      <c r="B2211" s="30" t="s">
        <v>3540</v>
      </c>
      <c r="C2211" s="32">
        <f t="shared" ref="C2211:C2214" si="10">+(1250*0.16)+1250</f>
        <v>1450</v>
      </c>
    </row>
    <row r="2212" spans="1:3" ht="12" x14ac:dyDescent="0.2">
      <c r="A2212" s="31" t="s">
        <v>3543</v>
      </c>
      <c r="B2212" s="30" t="s">
        <v>3540</v>
      </c>
      <c r="C2212" s="32">
        <f t="shared" si="10"/>
        <v>1450</v>
      </c>
    </row>
    <row r="2213" spans="1:3" ht="12" x14ac:dyDescent="0.2">
      <c r="A2213" s="31" t="s">
        <v>3544</v>
      </c>
      <c r="B2213" s="30" t="s">
        <v>3540</v>
      </c>
      <c r="C2213" s="32">
        <f t="shared" si="10"/>
        <v>1450</v>
      </c>
    </row>
    <row r="2214" spans="1:3" ht="12" x14ac:dyDescent="0.2">
      <c r="A2214" s="31" t="s">
        <v>3545</v>
      </c>
      <c r="B2214" s="30" t="s">
        <v>3546</v>
      </c>
      <c r="C2214" s="32">
        <f t="shared" si="10"/>
        <v>1450</v>
      </c>
    </row>
    <row r="2215" spans="1:3" ht="12" x14ac:dyDescent="0.2">
      <c r="A2215" s="31" t="s">
        <v>3547</v>
      </c>
      <c r="B2215" s="30" t="s">
        <v>3546</v>
      </c>
      <c r="C2215" s="32">
        <f>(3534.48*0.16)+3534.48</f>
        <v>4099.9967999999999</v>
      </c>
    </row>
    <row r="2216" spans="1:3" ht="12" x14ac:dyDescent="0.2">
      <c r="A2216" s="31" t="s">
        <v>3548</v>
      </c>
      <c r="B2216" s="30" t="s">
        <v>3546</v>
      </c>
      <c r="C2216" s="32">
        <f t="shared" ref="C2216:C2217" si="11">(3534.48*0.16)+3534.48</f>
        <v>4099.9967999999999</v>
      </c>
    </row>
    <row r="2217" spans="1:3" ht="12" x14ac:dyDescent="0.2">
      <c r="A2217" s="31" t="s">
        <v>3549</v>
      </c>
      <c r="B2217" s="30" t="s">
        <v>3550</v>
      </c>
      <c r="C2217" s="32">
        <f t="shared" si="11"/>
        <v>4099.9967999999999</v>
      </c>
    </row>
    <row r="2218" spans="1:3" ht="12" x14ac:dyDescent="0.2">
      <c r="A2218" s="31" t="s">
        <v>3551</v>
      </c>
      <c r="B2218" s="30" t="s">
        <v>3550</v>
      </c>
      <c r="C2218" s="32">
        <f>(732.76*0.16)+732.76</f>
        <v>850.00160000000005</v>
      </c>
    </row>
    <row r="2219" spans="1:3" ht="12" x14ac:dyDescent="0.2">
      <c r="A2219" s="31" t="s">
        <v>3552</v>
      </c>
      <c r="B2219" s="30" t="s">
        <v>3550</v>
      </c>
      <c r="C2219" s="32">
        <f t="shared" ref="C2219:C2227" si="12">(732.76*0.16)+732.76</f>
        <v>850.00160000000005</v>
      </c>
    </row>
    <row r="2220" spans="1:3" ht="12" x14ac:dyDescent="0.2">
      <c r="A2220" s="31" t="s">
        <v>3553</v>
      </c>
      <c r="B2220" s="30" t="s">
        <v>3550</v>
      </c>
      <c r="C2220" s="32">
        <f t="shared" si="12"/>
        <v>850.00160000000005</v>
      </c>
    </row>
    <row r="2221" spans="1:3" ht="12" x14ac:dyDescent="0.2">
      <c r="A2221" s="31" t="s">
        <v>3554</v>
      </c>
      <c r="B2221" s="30" t="s">
        <v>3550</v>
      </c>
      <c r="C2221" s="32">
        <f t="shared" si="12"/>
        <v>850.00160000000005</v>
      </c>
    </row>
    <row r="2222" spans="1:3" ht="12" x14ac:dyDescent="0.2">
      <c r="A2222" s="31" t="s">
        <v>3555</v>
      </c>
      <c r="B2222" s="30" t="s">
        <v>3550</v>
      </c>
      <c r="C2222" s="32">
        <f t="shared" si="12"/>
        <v>850.00160000000005</v>
      </c>
    </row>
    <row r="2223" spans="1:3" ht="12" x14ac:dyDescent="0.2">
      <c r="A2223" s="31" t="s">
        <v>3556</v>
      </c>
      <c r="B2223" s="30" t="s">
        <v>3550</v>
      </c>
      <c r="C2223" s="32">
        <f t="shared" si="12"/>
        <v>850.00160000000005</v>
      </c>
    </row>
    <row r="2224" spans="1:3" ht="12" x14ac:dyDescent="0.2">
      <c r="A2224" s="31" t="s">
        <v>3557</v>
      </c>
      <c r="B2224" s="30" t="s">
        <v>3550</v>
      </c>
      <c r="C2224" s="32">
        <f t="shared" si="12"/>
        <v>850.00160000000005</v>
      </c>
    </row>
    <row r="2225" spans="1:3" ht="12" x14ac:dyDescent="0.2">
      <c r="A2225" s="31" t="s">
        <v>3558</v>
      </c>
      <c r="B2225" s="30" t="s">
        <v>3550</v>
      </c>
      <c r="C2225" s="32">
        <f t="shared" si="12"/>
        <v>850.00160000000005</v>
      </c>
    </row>
    <row r="2226" spans="1:3" ht="12" x14ac:dyDescent="0.2">
      <c r="A2226" s="31" t="s">
        <v>3559</v>
      </c>
      <c r="B2226" s="30" t="s">
        <v>3550</v>
      </c>
      <c r="C2226" s="32">
        <f t="shared" si="12"/>
        <v>850.00160000000005</v>
      </c>
    </row>
    <row r="2227" spans="1:3" ht="12" x14ac:dyDescent="0.2">
      <c r="A2227" s="31" t="s">
        <v>3560</v>
      </c>
      <c r="B2227" s="30" t="s">
        <v>3561</v>
      </c>
      <c r="C2227" s="32">
        <f t="shared" si="12"/>
        <v>850.00160000000005</v>
      </c>
    </row>
    <row r="2228" spans="1:3" ht="12" x14ac:dyDescent="0.2">
      <c r="A2228" s="31" t="s">
        <v>3562</v>
      </c>
      <c r="B2228" s="30" t="s">
        <v>3561</v>
      </c>
      <c r="C2228" s="32">
        <f>(991.38*0.16)+991.38</f>
        <v>1150.0008</v>
      </c>
    </row>
    <row r="2229" spans="1:3" ht="12" x14ac:dyDescent="0.2">
      <c r="A2229" s="31" t="s">
        <v>3563</v>
      </c>
      <c r="B2229" s="30" t="s">
        <v>3564</v>
      </c>
      <c r="C2229" s="32">
        <f>(991.38*0.16)+991.38</f>
        <v>1150.0008</v>
      </c>
    </row>
    <row r="2230" spans="1:3" ht="12" x14ac:dyDescent="0.2">
      <c r="A2230" s="31" t="s">
        <v>3565</v>
      </c>
      <c r="B2230" s="30" t="s">
        <v>3564</v>
      </c>
      <c r="C2230" s="32">
        <f>(3982.76*0.16)+3982.76</f>
        <v>4620.0016000000005</v>
      </c>
    </row>
    <row r="2231" spans="1:3" ht="12" x14ac:dyDescent="0.2">
      <c r="A2231" s="31" t="s">
        <v>3566</v>
      </c>
      <c r="B2231" s="30" t="s">
        <v>3564</v>
      </c>
      <c r="C2231" s="32">
        <f t="shared" ref="C2231:C2232" si="13">(3982.76*0.16)+3982.76</f>
        <v>4620.0016000000005</v>
      </c>
    </row>
    <row r="2232" spans="1:3" ht="12" x14ac:dyDescent="0.2">
      <c r="A2232" s="31" t="s">
        <v>3567</v>
      </c>
      <c r="B2232" s="30" t="s">
        <v>3568</v>
      </c>
      <c r="C2232" s="32">
        <f t="shared" si="13"/>
        <v>4620.0016000000005</v>
      </c>
    </row>
    <row r="2233" spans="1:3" ht="12" x14ac:dyDescent="0.2">
      <c r="A2233" s="31" t="s">
        <v>3569</v>
      </c>
      <c r="B2233" s="30" t="s">
        <v>3570</v>
      </c>
      <c r="C2233" s="32">
        <f>(3560*0.16)+3560</f>
        <v>4129.6000000000004</v>
      </c>
    </row>
    <row r="2234" spans="1:3" ht="12" x14ac:dyDescent="0.2">
      <c r="A2234" s="31" t="s">
        <v>3571</v>
      </c>
      <c r="B2234" s="30" t="s">
        <v>3572</v>
      </c>
      <c r="C2234" s="32">
        <f>(13684*0.16)+13684</f>
        <v>15873.44</v>
      </c>
    </row>
    <row r="2235" spans="1:3" ht="12" x14ac:dyDescent="0.2">
      <c r="A2235" s="31" t="s">
        <v>3573</v>
      </c>
      <c r="B2235" s="30" t="s">
        <v>3572</v>
      </c>
      <c r="C2235" s="32">
        <f>(708.62*0.16)+708.16</f>
        <v>821.53919999999994</v>
      </c>
    </row>
    <row r="2236" spans="1:3" ht="12" x14ac:dyDescent="0.2">
      <c r="A2236" s="31" t="s">
        <v>3574</v>
      </c>
      <c r="B2236" s="30" t="s">
        <v>3572</v>
      </c>
      <c r="C2236" s="32">
        <f t="shared" ref="C2236:C2248" si="14">(708.62*0.16)+708.16</f>
        <v>821.53919999999994</v>
      </c>
    </row>
    <row r="2237" spans="1:3" ht="12" x14ac:dyDescent="0.2">
      <c r="A2237" s="31" t="s">
        <v>3575</v>
      </c>
      <c r="B2237" s="30" t="s">
        <v>3572</v>
      </c>
      <c r="C2237" s="32">
        <f t="shared" si="14"/>
        <v>821.53919999999994</v>
      </c>
    </row>
    <row r="2238" spans="1:3" ht="12" x14ac:dyDescent="0.2">
      <c r="A2238" s="31" t="s">
        <v>3576</v>
      </c>
      <c r="B2238" s="30" t="s">
        <v>3572</v>
      </c>
      <c r="C2238" s="32">
        <f t="shared" si="14"/>
        <v>821.53919999999994</v>
      </c>
    </row>
    <row r="2239" spans="1:3" ht="12" x14ac:dyDescent="0.2">
      <c r="A2239" s="31" t="s">
        <v>3577</v>
      </c>
      <c r="B2239" s="30" t="s">
        <v>3572</v>
      </c>
      <c r="C2239" s="32">
        <f t="shared" si="14"/>
        <v>821.53919999999994</v>
      </c>
    </row>
    <row r="2240" spans="1:3" ht="12" x14ac:dyDescent="0.2">
      <c r="A2240" s="31" t="s">
        <v>3578</v>
      </c>
      <c r="B2240" s="30" t="s">
        <v>3572</v>
      </c>
      <c r="C2240" s="32">
        <f t="shared" si="14"/>
        <v>821.53919999999994</v>
      </c>
    </row>
    <row r="2241" spans="1:3" ht="12" x14ac:dyDescent="0.2">
      <c r="A2241" s="31" t="s">
        <v>3579</v>
      </c>
      <c r="B2241" s="30" t="s">
        <v>3572</v>
      </c>
      <c r="C2241" s="32">
        <f t="shared" si="14"/>
        <v>821.53919999999994</v>
      </c>
    </row>
    <row r="2242" spans="1:3" ht="12" x14ac:dyDescent="0.2">
      <c r="A2242" s="31" t="s">
        <v>3580</v>
      </c>
      <c r="B2242" s="30" t="s">
        <v>3572</v>
      </c>
      <c r="C2242" s="32">
        <f t="shared" si="14"/>
        <v>821.53919999999994</v>
      </c>
    </row>
    <row r="2243" spans="1:3" ht="12" x14ac:dyDescent="0.2">
      <c r="A2243" s="31" t="s">
        <v>3581</v>
      </c>
      <c r="B2243" s="30" t="s">
        <v>3572</v>
      </c>
      <c r="C2243" s="32">
        <f t="shared" si="14"/>
        <v>821.53919999999994</v>
      </c>
    </row>
    <row r="2244" spans="1:3" ht="12" x14ac:dyDescent="0.2">
      <c r="A2244" s="31" t="s">
        <v>3582</v>
      </c>
      <c r="B2244" s="30" t="s">
        <v>3572</v>
      </c>
      <c r="C2244" s="32">
        <f t="shared" si="14"/>
        <v>821.53919999999994</v>
      </c>
    </row>
    <row r="2245" spans="1:3" ht="12" x14ac:dyDescent="0.2">
      <c r="A2245" s="31" t="s">
        <v>3583</v>
      </c>
      <c r="B2245" s="30" t="s">
        <v>3572</v>
      </c>
      <c r="C2245" s="32">
        <f t="shared" si="14"/>
        <v>821.53919999999994</v>
      </c>
    </row>
    <row r="2246" spans="1:3" ht="12" x14ac:dyDescent="0.2">
      <c r="A2246" s="31" t="s">
        <v>3584</v>
      </c>
      <c r="B2246" s="30" t="s">
        <v>3572</v>
      </c>
      <c r="C2246" s="32">
        <f t="shared" si="14"/>
        <v>821.53919999999994</v>
      </c>
    </row>
    <row r="2247" spans="1:3" ht="12" x14ac:dyDescent="0.2">
      <c r="A2247" s="31" t="s">
        <v>3585</v>
      </c>
      <c r="B2247" s="30" t="s">
        <v>3572</v>
      </c>
      <c r="C2247" s="32">
        <f t="shared" si="14"/>
        <v>821.53919999999994</v>
      </c>
    </row>
    <row r="2248" spans="1:3" ht="12" x14ac:dyDescent="0.2">
      <c r="A2248" s="31" t="s">
        <v>3586</v>
      </c>
      <c r="B2248" s="30" t="s">
        <v>3572</v>
      </c>
      <c r="C2248" s="32">
        <f t="shared" si="14"/>
        <v>821.53919999999994</v>
      </c>
    </row>
    <row r="2249" spans="1:3" ht="12" x14ac:dyDescent="0.2">
      <c r="A2249" s="31" t="s">
        <v>3587</v>
      </c>
      <c r="B2249" s="30" t="s">
        <v>3588</v>
      </c>
      <c r="C2249" s="32">
        <f>(2722.42*0.16)+2722.42</f>
        <v>3158.0072</v>
      </c>
    </row>
    <row r="2250" spans="1:3" ht="12" x14ac:dyDescent="0.2">
      <c r="A2250" s="31" t="s">
        <v>3589</v>
      </c>
      <c r="B2250" s="30" t="s">
        <v>3588</v>
      </c>
      <c r="C2250" s="32">
        <f>(2722.42*0.16)+2722.42</f>
        <v>3158.0072</v>
      </c>
    </row>
    <row r="2251" spans="1:3" ht="12" x14ac:dyDescent="0.2">
      <c r="A2251" s="31" t="s">
        <v>3590</v>
      </c>
      <c r="B2251" s="30" t="s">
        <v>3591</v>
      </c>
      <c r="C2251" s="32">
        <f>(6790*0.16)+6790</f>
        <v>7876.4</v>
      </c>
    </row>
    <row r="2252" spans="1:3" ht="12" x14ac:dyDescent="0.2">
      <c r="A2252" s="31" t="s">
        <v>3592</v>
      </c>
      <c r="B2252" s="30" t="s">
        <v>3593</v>
      </c>
      <c r="C2252" s="32">
        <f>(6790*0.16)+6790</f>
        <v>7876.4</v>
      </c>
    </row>
    <row r="2253" spans="1:3" ht="12" x14ac:dyDescent="0.2">
      <c r="A2253" s="31" t="s">
        <v>3594</v>
      </c>
      <c r="B2253" s="30" t="s">
        <v>3595</v>
      </c>
      <c r="C2253" s="32">
        <v>207000</v>
      </c>
    </row>
    <row r="2254" spans="1:3" ht="24" x14ac:dyDescent="0.2">
      <c r="A2254" s="31" t="s">
        <v>3596</v>
      </c>
      <c r="B2254" s="30" t="s">
        <v>3597</v>
      </c>
      <c r="C2254" s="32">
        <v>529311.48</v>
      </c>
    </row>
    <row r="2255" spans="1:3" ht="12" x14ac:dyDescent="0.2">
      <c r="A2255" s="31" t="s">
        <v>3598</v>
      </c>
      <c r="B2255" s="30" t="s">
        <v>3599</v>
      </c>
      <c r="C2255" s="32">
        <v>140200</v>
      </c>
    </row>
    <row r="2256" spans="1:3" ht="24" x14ac:dyDescent="0.2">
      <c r="A2256" s="31" t="s">
        <v>3600</v>
      </c>
      <c r="B2256" s="30" t="s">
        <v>3601</v>
      </c>
      <c r="C2256" s="32">
        <v>224000</v>
      </c>
    </row>
    <row r="2257" spans="1:3" ht="12" x14ac:dyDescent="0.2">
      <c r="A2257" s="31" t="s">
        <v>3602</v>
      </c>
      <c r="B2257" s="30" t="s">
        <v>3603</v>
      </c>
      <c r="C2257" s="32">
        <v>166900</v>
      </c>
    </row>
    <row r="2258" spans="1:3" ht="12" x14ac:dyDescent="0.2">
      <c r="A2258" s="31" t="s">
        <v>3604</v>
      </c>
      <c r="B2258" s="30" t="s">
        <v>3605</v>
      </c>
      <c r="C2258" s="32">
        <v>0.01</v>
      </c>
    </row>
    <row r="2259" spans="1:3" ht="12" x14ac:dyDescent="0.2">
      <c r="A2259" s="31" t="s">
        <v>3606</v>
      </c>
      <c r="B2259" s="30" t="s">
        <v>3607</v>
      </c>
      <c r="C2259" s="32">
        <v>116300</v>
      </c>
    </row>
    <row r="2260" spans="1:3" ht="24" x14ac:dyDescent="0.2">
      <c r="A2260" s="31" t="s">
        <v>3608</v>
      </c>
      <c r="B2260" s="30" t="s">
        <v>3609</v>
      </c>
      <c r="C2260" s="32">
        <v>149001</v>
      </c>
    </row>
    <row r="2261" spans="1:3" ht="24" x14ac:dyDescent="0.2">
      <c r="A2261" s="31" t="s">
        <v>3610</v>
      </c>
      <c r="B2261" s="30" t="s">
        <v>3611</v>
      </c>
      <c r="C2261" s="32">
        <v>147330</v>
      </c>
    </row>
    <row r="2262" spans="1:3" ht="24" x14ac:dyDescent="0.2">
      <c r="A2262" s="31" t="s">
        <v>3612</v>
      </c>
      <c r="B2262" s="30" t="s">
        <v>3613</v>
      </c>
      <c r="C2262" s="32">
        <v>125988</v>
      </c>
    </row>
    <row r="2263" spans="1:3" ht="24" x14ac:dyDescent="0.2">
      <c r="A2263" s="31" t="s">
        <v>3614</v>
      </c>
      <c r="B2263" s="30" t="s">
        <v>3615</v>
      </c>
      <c r="C2263" s="32">
        <v>126222</v>
      </c>
    </row>
    <row r="2264" spans="1:3" ht="12" x14ac:dyDescent="0.2">
      <c r="A2264" s="31" t="s">
        <v>3616</v>
      </c>
      <c r="B2264" s="30" t="s">
        <v>3617</v>
      </c>
      <c r="C2264" s="32">
        <v>134000</v>
      </c>
    </row>
    <row r="2265" spans="1:3" ht="12" x14ac:dyDescent="0.2">
      <c r="A2265" s="31" t="s">
        <v>3618</v>
      </c>
      <c r="B2265" s="30" t="s">
        <v>3619</v>
      </c>
      <c r="C2265" s="32">
        <v>0.01</v>
      </c>
    </row>
    <row r="2266" spans="1:3" ht="24" x14ac:dyDescent="0.2">
      <c r="A2266" s="31" t="s">
        <v>3620</v>
      </c>
      <c r="B2266" s="30" t="s">
        <v>3621</v>
      </c>
      <c r="C2266" s="32">
        <v>133000</v>
      </c>
    </row>
    <row r="2267" spans="1:3" ht="12" x14ac:dyDescent="0.2">
      <c r="A2267" s="31" t="s">
        <v>3622</v>
      </c>
      <c r="B2267" s="30" t="s">
        <v>3623</v>
      </c>
      <c r="C2267" s="32">
        <v>119300</v>
      </c>
    </row>
    <row r="2268" spans="1:3" ht="24" x14ac:dyDescent="0.2">
      <c r="A2268" s="31" t="s">
        <v>3624</v>
      </c>
      <c r="B2268" s="30" t="s">
        <v>3625</v>
      </c>
      <c r="C2268" s="32">
        <v>86480</v>
      </c>
    </row>
    <row r="2269" spans="1:3" ht="24" x14ac:dyDescent="0.2">
      <c r="A2269" s="31" t="s">
        <v>3626</v>
      </c>
      <c r="B2269" s="30" t="s">
        <v>3627</v>
      </c>
      <c r="C2269" s="32">
        <v>138804.25</v>
      </c>
    </row>
    <row r="2270" spans="1:3" ht="12" x14ac:dyDescent="0.2">
      <c r="A2270" s="31" t="s">
        <v>3628</v>
      </c>
      <c r="B2270" s="30" t="s">
        <v>3629</v>
      </c>
      <c r="C2270" s="32">
        <v>170542</v>
      </c>
    </row>
    <row r="2271" spans="1:3" ht="12" x14ac:dyDescent="0.2">
      <c r="A2271" s="31" t="s">
        <v>3630</v>
      </c>
      <c r="B2271" s="30" t="s">
        <v>3631</v>
      </c>
      <c r="C2271" s="32">
        <v>25000</v>
      </c>
    </row>
    <row r="2272" spans="1:3" ht="12" x14ac:dyDescent="0.2">
      <c r="A2272" s="31" t="s">
        <v>3632</v>
      </c>
      <c r="B2272" s="30" t="s">
        <v>3633</v>
      </c>
      <c r="C2272" s="32">
        <v>128449.29</v>
      </c>
    </row>
    <row r="2273" spans="1:3" ht="24" x14ac:dyDescent="0.2">
      <c r="A2273" s="31" t="s">
        <v>3634</v>
      </c>
      <c r="B2273" s="30" t="s">
        <v>3635</v>
      </c>
      <c r="C2273" s="32">
        <v>154000</v>
      </c>
    </row>
    <row r="2274" spans="1:3" ht="12" x14ac:dyDescent="0.2">
      <c r="A2274" s="31" t="s">
        <v>3636</v>
      </c>
      <c r="B2274" s="30" t="s">
        <v>3637</v>
      </c>
      <c r="C2274" s="32">
        <v>597075</v>
      </c>
    </row>
    <row r="2275" spans="1:3" ht="24" x14ac:dyDescent="0.2">
      <c r="A2275" s="31" t="s">
        <v>3638</v>
      </c>
      <c r="B2275" s="30" t="s">
        <v>3639</v>
      </c>
      <c r="C2275" s="32">
        <v>1722930</v>
      </c>
    </row>
    <row r="2276" spans="1:3" ht="24" x14ac:dyDescent="0.2">
      <c r="A2276" s="31" t="s">
        <v>3640</v>
      </c>
      <c r="B2276" s="30" t="s">
        <v>3641</v>
      </c>
      <c r="C2276" s="32">
        <v>599127</v>
      </c>
    </row>
    <row r="2277" spans="1:3" ht="24" x14ac:dyDescent="0.2">
      <c r="A2277" s="31" t="s">
        <v>3642</v>
      </c>
      <c r="B2277" s="30" t="s">
        <v>3643</v>
      </c>
      <c r="C2277" s="32">
        <v>255300</v>
      </c>
    </row>
    <row r="2278" spans="1:3" ht="24" x14ac:dyDescent="0.2">
      <c r="A2278" s="31" t="s">
        <v>3644</v>
      </c>
      <c r="B2278" s="30" t="s">
        <v>3645</v>
      </c>
      <c r="C2278" s="32">
        <v>495405</v>
      </c>
    </row>
    <row r="2279" spans="1:3" ht="24" x14ac:dyDescent="0.2">
      <c r="A2279" s="31" t="s">
        <v>3646</v>
      </c>
      <c r="B2279" s="30" t="s">
        <v>3647</v>
      </c>
      <c r="C2279" s="32">
        <v>0.01</v>
      </c>
    </row>
    <row r="2280" spans="1:3" ht="24" x14ac:dyDescent="0.2">
      <c r="A2280" s="31" t="s">
        <v>3648</v>
      </c>
      <c r="B2280" s="30" t="s">
        <v>3649</v>
      </c>
      <c r="C2280" s="32">
        <v>28900</v>
      </c>
    </row>
    <row r="2281" spans="1:3" ht="24" x14ac:dyDescent="0.2">
      <c r="A2281" s="31" t="s">
        <v>3650</v>
      </c>
      <c r="B2281" s="30" t="s">
        <v>3651</v>
      </c>
      <c r="C2281" s="32">
        <v>28900</v>
      </c>
    </row>
    <row r="2282" spans="1:3" ht="24" x14ac:dyDescent="0.2">
      <c r="A2282" s="31" t="s">
        <v>3652</v>
      </c>
      <c r="B2282" s="30" t="s">
        <v>3653</v>
      </c>
      <c r="C2282" s="32">
        <v>135125</v>
      </c>
    </row>
    <row r="2283" spans="1:3" ht="24" x14ac:dyDescent="0.2">
      <c r="A2283" s="31" t="s">
        <v>3654</v>
      </c>
      <c r="B2283" s="30" t="s">
        <v>3655</v>
      </c>
      <c r="C2283" s="32">
        <v>55000.01</v>
      </c>
    </row>
    <row r="2284" spans="1:3" ht="24" x14ac:dyDescent="0.2">
      <c r="A2284" s="31" t="s">
        <v>3656</v>
      </c>
      <c r="B2284" s="30" t="s">
        <v>3657</v>
      </c>
      <c r="C2284" s="32">
        <v>55000.01</v>
      </c>
    </row>
    <row r="2285" spans="1:3" ht="24" x14ac:dyDescent="0.2">
      <c r="A2285" s="31" t="s">
        <v>3658</v>
      </c>
      <c r="B2285" s="30" t="s">
        <v>3659</v>
      </c>
      <c r="C2285" s="32">
        <v>334890</v>
      </c>
    </row>
    <row r="2286" spans="1:3" ht="24" x14ac:dyDescent="0.2">
      <c r="A2286" s="31" t="s">
        <v>3660</v>
      </c>
      <c r="B2286" s="30" t="s">
        <v>3661</v>
      </c>
      <c r="C2286" s="32">
        <v>334890</v>
      </c>
    </row>
    <row r="2287" spans="1:3" ht="24" x14ac:dyDescent="0.2">
      <c r="A2287" s="31" t="s">
        <v>3662</v>
      </c>
      <c r="B2287" s="30" t="s">
        <v>3663</v>
      </c>
      <c r="C2287" s="32">
        <v>334890</v>
      </c>
    </row>
    <row r="2288" spans="1:3" ht="24" x14ac:dyDescent="0.2">
      <c r="A2288" s="31" t="s">
        <v>3664</v>
      </c>
      <c r="B2288" s="30" t="s">
        <v>3665</v>
      </c>
      <c r="C2288" s="32">
        <v>334890</v>
      </c>
    </row>
    <row r="2289" spans="1:3" ht="24" x14ac:dyDescent="0.2">
      <c r="A2289" s="31" t="s">
        <v>3666</v>
      </c>
      <c r="B2289" s="30" t="s">
        <v>3667</v>
      </c>
      <c r="C2289" s="32">
        <v>334890</v>
      </c>
    </row>
    <row r="2290" spans="1:3" ht="24" x14ac:dyDescent="0.2">
      <c r="A2290" s="31" t="s">
        <v>3668</v>
      </c>
      <c r="B2290" s="30" t="s">
        <v>3669</v>
      </c>
      <c r="C2290" s="32">
        <v>334890</v>
      </c>
    </row>
    <row r="2291" spans="1:3" ht="24" x14ac:dyDescent="0.2">
      <c r="A2291" s="31" t="s">
        <v>3670</v>
      </c>
      <c r="B2291" s="30" t="s">
        <v>3671</v>
      </c>
      <c r="C2291" s="32">
        <v>334890</v>
      </c>
    </row>
    <row r="2292" spans="1:3" ht="24" x14ac:dyDescent="0.2">
      <c r="A2292" s="31" t="s">
        <v>3672</v>
      </c>
      <c r="B2292" s="30" t="s">
        <v>3673</v>
      </c>
      <c r="C2292" s="32">
        <v>334890</v>
      </c>
    </row>
    <row r="2293" spans="1:3" ht="12" x14ac:dyDescent="0.2">
      <c r="A2293" s="31" t="s">
        <v>3674</v>
      </c>
      <c r="B2293" s="30" t="s">
        <v>3675</v>
      </c>
      <c r="C2293" s="32">
        <v>0.01</v>
      </c>
    </row>
    <row r="2294" spans="1:3" ht="12" x14ac:dyDescent="0.2">
      <c r="A2294" s="31" t="s">
        <v>3676</v>
      </c>
      <c r="B2294" s="30" t="s">
        <v>3677</v>
      </c>
      <c r="C2294" s="32">
        <v>0.01</v>
      </c>
    </row>
    <row r="2295" spans="1:3" ht="12" x14ac:dyDescent="0.2">
      <c r="A2295" s="31" t="s">
        <v>3678</v>
      </c>
      <c r="B2295" s="30" t="s">
        <v>3679</v>
      </c>
      <c r="C2295" s="32">
        <v>0.01</v>
      </c>
    </row>
    <row r="2296" spans="1:3" ht="24" x14ac:dyDescent="0.2">
      <c r="A2296" s="31" t="s">
        <v>3680</v>
      </c>
      <c r="B2296" s="30" t="s">
        <v>3681</v>
      </c>
      <c r="C2296" s="32">
        <v>123300</v>
      </c>
    </row>
    <row r="2297" spans="1:3" ht="24" x14ac:dyDescent="0.2">
      <c r="A2297" s="31" t="s">
        <v>3682</v>
      </c>
      <c r="B2297" s="30" t="s">
        <v>3683</v>
      </c>
      <c r="C2297" s="32">
        <v>113059</v>
      </c>
    </row>
    <row r="2298" spans="1:3" ht="12" x14ac:dyDescent="0.2">
      <c r="A2298" s="31" t="s">
        <v>3684</v>
      </c>
      <c r="B2298" s="30" t="s">
        <v>3685</v>
      </c>
      <c r="C2298" s="32">
        <v>137000</v>
      </c>
    </row>
    <row r="2299" spans="1:3" ht="24" x14ac:dyDescent="0.2">
      <c r="A2299" s="31" t="s">
        <v>3686</v>
      </c>
      <c r="B2299" s="30" t="s">
        <v>3687</v>
      </c>
      <c r="C2299" s="32">
        <v>44290</v>
      </c>
    </row>
    <row r="2300" spans="1:3" ht="24" x14ac:dyDescent="0.2">
      <c r="A2300" s="31" t="s">
        <v>3686</v>
      </c>
      <c r="B2300" s="30" t="s">
        <v>3688</v>
      </c>
      <c r="C2300" s="32">
        <v>154000</v>
      </c>
    </row>
    <row r="2301" spans="1:3" ht="24" x14ac:dyDescent="0.2">
      <c r="A2301" s="31" t="s">
        <v>3686</v>
      </c>
      <c r="B2301" s="30" t="s">
        <v>3689</v>
      </c>
      <c r="C2301" s="32">
        <v>110000</v>
      </c>
    </row>
    <row r="2302" spans="1:3" ht="24" x14ac:dyDescent="0.2">
      <c r="A2302" s="31" t="s">
        <v>3690</v>
      </c>
      <c r="B2302" s="30" t="s">
        <v>3691</v>
      </c>
      <c r="C2302" s="32">
        <v>138000</v>
      </c>
    </row>
    <row r="2303" spans="1:3" ht="24" x14ac:dyDescent="0.2">
      <c r="A2303" s="31" t="s">
        <v>3692</v>
      </c>
      <c r="B2303" s="30" t="s">
        <v>3693</v>
      </c>
      <c r="C2303" s="32">
        <v>0.01</v>
      </c>
    </row>
    <row r="2304" spans="1:3" ht="24" x14ac:dyDescent="0.2">
      <c r="A2304" s="31" t="s">
        <v>3694</v>
      </c>
      <c r="B2304" s="30" t="s">
        <v>3695</v>
      </c>
      <c r="C2304" s="32">
        <v>132000</v>
      </c>
    </row>
    <row r="2305" spans="1:3" ht="12" x14ac:dyDescent="0.2">
      <c r="A2305" s="31" t="s">
        <v>3696</v>
      </c>
      <c r="B2305" s="30" t="s">
        <v>3697</v>
      </c>
      <c r="C2305" s="32">
        <v>0.01</v>
      </c>
    </row>
    <row r="2306" spans="1:3" ht="24" x14ac:dyDescent="0.2">
      <c r="A2306" s="31" t="s">
        <v>3698</v>
      </c>
      <c r="B2306" s="30" t="s">
        <v>3699</v>
      </c>
      <c r="C2306" s="32">
        <v>0.01</v>
      </c>
    </row>
    <row r="2307" spans="1:3" ht="24" x14ac:dyDescent="0.2">
      <c r="A2307" s="31" t="s">
        <v>3700</v>
      </c>
      <c r="B2307" s="30" t="s">
        <v>3701</v>
      </c>
      <c r="C2307" s="32">
        <v>144546.25</v>
      </c>
    </row>
    <row r="2308" spans="1:3" ht="12" x14ac:dyDescent="0.2">
      <c r="A2308" s="31" t="s">
        <v>3702</v>
      </c>
      <c r="B2308" s="30" t="s">
        <v>3703</v>
      </c>
      <c r="C2308" s="32">
        <v>0.01</v>
      </c>
    </row>
    <row r="2309" spans="1:3" ht="24" x14ac:dyDescent="0.2">
      <c r="A2309" s="31" t="s">
        <v>3704</v>
      </c>
      <c r="B2309" s="30" t="s">
        <v>3705</v>
      </c>
      <c r="C2309" s="32">
        <v>138804.25</v>
      </c>
    </row>
    <row r="2310" spans="1:3" ht="12" x14ac:dyDescent="0.2">
      <c r="A2310" s="31" t="s">
        <v>3706</v>
      </c>
      <c r="B2310" s="30" t="s">
        <v>3707</v>
      </c>
      <c r="C2310" s="32">
        <v>75000</v>
      </c>
    </row>
    <row r="2311" spans="1:3" ht="24" x14ac:dyDescent="0.2">
      <c r="A2311" s="31" t="s">
        <v>3708</v>
      </c>
      <c r="B2311" s="30" t="s">
        <v>3709</v>
      </c>
      <c r="C2311" s="32">
        <v>299000</v>
      </c>
    </row>
    <row r="2312" spans="1:3" ht="12" x14ac:dyDescent="0.2">
      <c r="A2312" s="31" t="s">
        <v>3710</v>
      </c>
      <c r="B2312" s="30" t="s">
        <v>3711</v>
      </c>
      <c r="C2312" s="32">
        <v>498000</v>
      </c>
    </row>
    <row r="2313" spans="1:3" ht="24" x14ac:dyDescent="0.2">
      <c r="A2313" s="31" t="s">
        <v>3712</v>
      </c>
      <c r="B2313" s="30" t="s">
        <v>3713</v>
      </c>
      <c r="C2313" s="32">
        <v>120221.98</v>
      </c>
    </row>
    <row r="2314" spans="1:3" ht="24" x14ac:dyDescent="0.2">
      <c r="A2314" s="31" t="s">
        <v>3714</v>
      </c>
      <c r="B2314" s="30" t="s">
        <v>3715</v>
      </c>
      <c r="C2314" s="32">
        <v>145994</v>
      </c>
    </row>
    <row r="2315" spans="1:3" ht="24" x14ac:dyDescent="0.2">
      <c r="A2315" s="31" t="s">
        <v>3716</v>
      </c>
      <c r="B2315" s="30" t="s">
        <v>3717</v>
      </c>
      <c r="C2315" s="32">
        <v>138000</v>
      </c>
    </row>
    <row r="2316" spans="1:3" ht="24" x14ac:dyDescent="0.2">
      <c r="A2316" s="31" t="s">
        <v>3718</v>
      </c>
      <c r="B2316" s="30" t="s">
        <v>3719</v>
      </c>
      <c r="C2316" s="32">
        <v>74490</v>
      </c>
    </row>
    <row r="2317" spans="1:3" ht="12" x14ac:dyDescent="0.2">
      <c r="A2317" s="31" t="s">
        <v>3720</v>
      </c>
      <c r="B2317" s="30" t="s">
        <v>3721</v>
      </c>
      <c r="C2317" s="32">
        <v>0.01</v>
      </c>
    </row>
    <row r="2318" spans="1:3" ht="12" x14ac:dyDescent="0.2">
      <c r="A2318" s="31" t="s">
        <v>3722</v>
      </c>
      <c r="B2318" s="30" t="s">
        <v>3723</v>
      </c>
      <c r="C2318" s="32">
        <v>115</v>
      </c>
    </row>
    <row r="2319" spans="1:3" ht="12" x14ac:dyDescent="0.2">
      <c r="A2319" s="31" t="s">
        <v>3724</v>
      </c>
      <c r="B2319" s="30" t="s">
        <v>3725</v>
      </c>
      <c r="C2319" s="32">
        <v>248400</v>
      </c>
    </row>
    <row r="2320" spans="1:3" ht="24" x14ac:dyDescent="0.2">
      <c r="A2320" s="31" t="s">
        <v>3726</v>
      </c>
      <c r="B2320" s="30" t="s">
        <v>3727</v>
      </c>
      <c r="C2320" s="32">
        <v>84291</v>
      </c>
    </row>
    <row r="2321" spans="1:3" ht="24" x14ac:dyDescent="0.2">
      <c r="A2321" s="31" t="s">
        <v>3728</v>
      </c>
      <c r="B2321" s="30" t="s">
        <v>3729</v>
      </c>
      <c r="C2321" s="32">
        <v>106500</v>
      </c>
    </row>
    <row r="2322" spans="1:3" ht="12" x14ac:dyDescent="0.2">
      <c r="A2322" s="31" t="s">
        <v>3730</v>
      </c>
      <c r="B2322" s="30" t="s">
        <v>3731</v>
      </c>
      <c r="C2322" s="32">
        <v>534681</v>
      </c>
    </row>
    <row r="2323" spans="1:3" ht="12" x14ac:dyDescent="0.2">
      <c r="A2323" s="31" t="s">
        <v>3732</v>
      </c>
      <c r="B2323" s="30" t="s">
        <v>3733</v>
      </c>
      <c r="C2323" s="32">
        <v>241500</v>
      </c>
    </row>
    <row r="2324" spans="1:3" ht="24" x14ac:dyDescent="0.2">
      <c r="A2324" s="31" t="s">
        <v>3734</v>
      </c>
      <c r="B2324" s="30" t="s">
        <v>3735</v>
      </c>
      <c r="C2324" s="32">
        <v>86480</v>
      </c>
    </row>
    <row r="2325" spans="1:3" ht="24" x14ac:dyDescent="0.2">
      <c r="A2325" s="31" t="s">
        <v>3736</v>
      </c>
      <c r="B2325" s="30" t="s">
        <v>3737</v>
      </c>
      <c r="C2325" s="32">
        <v>0.01</v>
      </c>
    </row>
    <row r="2326" spans="1:3" ht="24" x14ac:dyDescent="0.2">
      <c r="A2326" s="31" t="s">
        <v>3738</v>
      </c>
      <c r="B2326" s="30" t="s">
        <v>3739</v>
      </c>
      <c r="C2326" s="32">
        <v>170542</v>
      </c>
    </row>
    <row r="2327" spans="1:3" ht="24" x14ac:dyDescent="0.2">
      <c r="A2327" s="31" t="s">
        <v>3740</v>
      </c>
      <c r="B2327" s="30" t="s">
        <v>3741</v>
      </c>
      <c r="C2327" s="32">
        <v>217000</v>
      </c>
    </row>
    <row r="2328" spans="1:3" ht="24" x14ac:dyDescent="0.2">
      <c r="A2328" s="31" t="s">
        <v>3742</v>
      </c>
      <c r="B2328" s="30" t="s">
        <v>3743</v>
      </c>
      <c r="C2328" s="32">
        <v>57327</v>
      </c>
    </row>
    <row r="2329" spans="1:3" ht="24" x14ac:dyDescent="0.2">
      <c r="A2329" s="31" t="s">
        <v>3744</v>
      </c>
      <c r="B2329" s="30" t="s">
        <v>3745</v>
      </c>
      <c r="C2329" s="32">
        <v>93180</v>
      </c>
    </row>
    <row r="2330" spans="1:3" ht="12" x14ac:dyDescent="0.2">
      <c r="A2330" s="31" t="s">
        <v>4003</v>
      </c>
      <c r="B2330" s="30" t="s">
        <v>3959</v>
      </c>
      <c r="C2330" s="32">
        <v>20629</v>
      </c>
    </row>
    <row r="2331" spans="1:3" ht="12" x14ac:dyDescent="0.2">
      <c r="A2331" s="31" t="s">
        <v>4004</v>
      </c>
      <c r="B2331" s="30" t="s">
        <v>3960</v>
      </c>
      <c r="C2331" s="32">
        <v>7000</v>
      </c>
    </row>
    <row r="2332" spans="1:3" ht="12" x14ac:dyDescent="0.2">
      <c r="A2332" s="31" t="s">
        <v>4005</v>
      </c>
      <c r="B2332" s="30" t="s">
        <v>3960</v>
      </c>
      <c r="C2332" s="32">
        <v>7000</v>
      </c>
    </row>
    <row r="2333" spans="1:3" ht="12" x14ac:dyDescent="0.2">
      <c r="A2333" s="31" t="s">
        <v>4006</v>
      </c>
      <c r="B2333" s="30" t="s">
        <v>3961</v>
      </c>
      <c r="C2333" s="32">
        <v>1750</v>
      </c>
    </row>
    <row r="2334" spans="1:3" ht="12" x14ac:dyDescent="0.2">
      <c r="A2334" s="31" t="s">
        <v>4007</v>
      </c>
      <c r="B2334" s="30" t="s">
        <v>3961</v>
      </c>
      <c r="C2334" s="32">
        <v>1750</v>
      </c>
    </row>
    <row r="2335" spans="1:3" ht="12" x14ac:dyDescent="0.2">
      <c r="A2335" s="31" t="s">
        <v>4008</v>
      </c>
      <c r="B2335" s="30" t="s">
        <v>3962</v>
      </c>
      <c r="C2335" s="32">
        <v>3455</v>
      </c>
    </row>
    <row r="2336" spans="1:3" ht="12" x14ac:dyDescent="0.2">
      <c r="A2336" s="31" t="s">
        <v>4009</v>
      </c>
      <c r="B2336" s="30" t="s">
        <v>3963</v>
      </c>
      <c r="C2336" s="32">
        <v>1630</v>
      </c>
    </row>
    <row r="2337" spans="1:3" ht="12" x14ac:dyDescent="0.2">
      <c r="A2337" s="31" t="s">
        <v>4010</v>
      </c>
      <c r="B2337" s="30" t="s">
        <v>3963</v>
      </c>
      <c r="C2337" s="32">
        <v>1630</v>
      </c>
    </row>
    <row r="2338" spans="1:3" ht="12" x14ac:dyDescent="0.2">
      <c r="A2338" s="31" t="s">
        <v>4011</v>
      </c>
      <c r="B2338" s="30" t="s">
        <v>3963</v>
      </c>
      <c r="C2338" s="32">
        <v>1630</v>
      </c>
    </row>
    <row r="2339" spans="1:3" ht="12" x14ac:dyDescent="0.2">
      <c r="A2339" s="31" t="s">
        <v>4012</v>
      </c>
      <c r="B2339" s="30" t="s">
        <v>3963</v>
      </c>
      <c r="C2339" s="32">
        <v>1630</v>
      </c>
    </row>
    <row r="2340" spans="1:3" ht="12" x14ac:dyDescent="0.2">
      <c r="A2340" s="31" t="s">
        <v>4013</v>
      </c>
      <c r="B2340" s="30" t="s">
        <v>3963</v>
      </c>
      <c r="C2340" s="32">
        <v>1630</v>
      </c>
    </row>
    <row r="2341" spans="1:3" ht="12" x14ac:dyDescent="0.2">
      <c r="A2341" s="31" t="s">
        <v>4014</v>
      </c>
      <c r="B2341" s="30" t="s">
        <v>3963</v>
      </c>
      <c r="C2341" s="32">
        <v>1630</v>
      </c>
    </row>
    <row r="2342" spans="1:3" ht="12" x14ac:dyDescent="0.2">
      <c r="A2342" s="31" t="s">
        <v>4015</v>
      </c>
      <c r="B2342" s="30" t="s">
        <v>3964</v>
      </c>
      <c r="C2342" s="32">
        <v>3506</v>
      </c>
    </row>
    <row r="2343" spans="1:3" ht="12" x14ac:dyDescent="0.2">
      <c r="A2343" s="31" t="s">
        <v>4016</v>
      </c>
      <c r="B2343" s="30" t="s">
        <v>3964</v>
      </c>
      <c r="C2343" s="32">
        <v>3506</v>
      </c>
    </row>
    <row r="2344" spans="1:3" ht="12" x14ac:dyDescent="0.2">
      <c r="A2344" s="31" t="s">
        <v>4017</v>
      </c>
      <c r="B2344" s="30" t="s">
        <v>3965</v>
      </c>
      <c r="C2344" s="32">
        <v>10875</v>
      </c>
    </row>
    <row r="2345" spans="1:3" ht="12" x14ac:dyDescent="0.2">
      <c r="A2345" s="31" t="s">
        <v>4018</v>
      </c>
      <c r="B2345" s="30" t="s">
        <v>3966</v>
      </c>
      <c r="C2345" s="32">
        <v>3663</v>
      </c>
    </row>
    <row r="2346" spans="1:3" ht="12" x14ac:dyDescent="0.2">
      <c r="A2346" s="31" t="s">
        <v>4019</v>
      </c>
      <c r="B2346" s="30" t="s">
        <v>3967</v>
      </c>
      <c r="C2346" s="32">
        <v>5799</v>
      </c>
    </row>
    <row r="2347" spans="1:3" ht="12" x14ac:dyDescent="0.2">
      <c r="A2347" s="31" t="s">
        <v>4020</v>
      </c>
      <c r="B2347" s="30" t="s">
        <v>3968</v>
      </c>
      <c r="C2347" s="32">
        <v>10439</v>
      </c>
    </row>
    <row r="2348" spans="1:3" ht="12" x14ac:dyDescent="0.2">
      <c r="A2348" s="31" t="s">
        <v>4021</v>
      </c>
      <c r="B2348" s="30" t="s">
        <v>3969</v>
      </c>
      <c r="C2348" s="32">
        <v>25219.69</v>
      </c>
    </row>
    <row r="2349" spans="1:3" ht="12" x14ac:dyDescent="0.2">
      <c r="A2349" s="31" t="s">
        <v>4022</v>
      </c>
      <c r="B2349" s="30" t="s">
        <v>3970</v>
      </c>
      <c r="C2349" s="32">
        <v>90480</v>
      </c>
    </row>
    <row r="2350" spans="1:3" ht="12" x14ac:dyDescent="0.2">
      <c r="A2350" s="31" t="s">
        <v>4023</v>
      </c>
      <c r="B2350" s="30" t="s">
        <v>3971</v>
      </c>
      <c r="C2350" s="32">
        <v>7587.89</v>
      </c>
    </row>
    <row r="2351" spans="1:3" ht="12" x14ac:dyDescent="0.2">
      <c r="A2351" s="31" t="s">
        <v>4024</v>
      </c>
      <c r="B2351" s="30" t="s">
        <v>3972</v>
      </c>
      <c r="C2351" s="32">
        <v>2331</v>
      </c>
    </row>
    <row r="2352" spans="1:3" ht="12" x14ac:dyDescent="0.2">
      <c r="A2352" s="31" t="s">
        <v>4025</v>
      </c>
      <c r="B2352" s="30" t="s">
        <v>3973</v>
      </c>
      <c r="C2352" s="32">
        <v>4028.68</v>
      </c>
    </row>
    <row r="2353" spans="1:3" ht="12" x14ac:dyDescent="0.2">
      <c r="A2353" s="31" t="s">
        <v>4026</v>
      </c>
      <c r="B2353" s="30" t="s">
        <v>3974</v>
      </c>
      <c r="C2353" s="32">
        <v>8870</v>
      </c>
    </row>
    <row r="2354" spans="1:3" ht="12" x14ac:dyDescent="0.2">
      <c r="A2354" s="31" t="s">
        <v>4027</v>
      </c>
      <c r="B2354" s="30" t="s">
        <v>3974</v>
      </c>
      <c r="C2354" s="32">
        <v>8870</v>
      </c>
    </row>
    <row r="2355" spans="1:3" ht="12" x14ac:dyDescent="0.2">
      <c r="A2355" s="31" t="s">
        <v>4028</v>
      </c>
      <c r="B2355" s="30" t="s">
        <v>3974</v>
      </c>
      <c r="C2355" s="32">
        <v>8870</v>
      </c>
    </row>
    <row r="2356" spans="1:3" ht="12" x14ac:dyDescent="0.2">
      <c r="A2356" s="31" t="s">
        <v>4029</v>
      </c>
      <c r="B2356" s="30" t="s">
        <v>3974</v>
      </c>
      <c r="C2356" s="32">
        <v>8870</v>
      </c>
    </row>
    <row r="2357" spans="1:3" ht="12" x14ac:dyDescent="0.2">
      <c r="A2357" s="31" t="s">
        <v>4030</v>
      </c>
      <c r="B2357" s="30" t="s">
        <v>3975</v>
      </c>
      <c r="C2357" s="32">
        <v>2500</v>
      </c>
    </row>
    <row r="2358" spans="1:3" ht="12" x14ac:dyDescent="0.2">
      <c r="A2358" s="31" t="s">
        <v>4031</v>
      </c>
      <c r="B2358" s="30" t="s">
        <v>3976</v>
      </c>
      <c r="C2358" s="32">
        <v>3750</v>
      </c>
    </row>
    <row r="2359" spans="1:3" ht="12" x14ac:dyDescent="0.2">
      <c r="A2359" s="31" t="s">
        <v>4032</v>
      </c>
      <c r="B2359" s="30" t="s">
        <v>3977</v>
      </c>
      <c r="C2359" s="32">
        <v>699</v>
      </c>
    </row>
    <row r="2360" spans="1:3" ht="12" x14ac:dyDescent="0.2">
      <c r="A2360" s="31" t="s">
        <v>4033</v>
      </c>
      <c r="B2360" s="30" t="s">
        <v>3977</v>
      </c>
      <c r="C2360" s="32">
        <v>699</v>
      </c>
    </row>
    <row r="2361" spans="1:3" ht="12" x14ac:dyDescent="0.2">
      <c r="A2361" s="31" t="s">
        <v>4034</v>
      </c>
      <c r="B2361" s="30" t="s">
        <v>3978</v>
      </c>
      <c r="C2361" s="32">
        <v>1399</v>
      </c>
    </row>
    <row r="2362" spans="1:3" ht="12" x14ac:dyDescent="0.2">
      <c r="A2362" s="31" t="s">
        <v>4035</v>
      </c>
      <c r="B2362" s="30" t="s">
        <v>3979</v>
      </c>
      <c r="C2362" s="32">
        <v>3199</v>
      </c>
    </row>
    <row r="2363" spans="1:3" ht="12" x14ac:dyDescent="0.2">
      <c r="A2363" s="31" t="s">
        <v>4036</v>
      </c>
      <c r="B2363" s="30" t="s">
        <v>3979</v>
      </c>
      <c r="C2363" s="32">
        <v>3199</v>
      </c>
    </row>
    <row r="2364" spans="1:3" ht="12" x14ac:dyDescent="0.2">
      <c r="A2364" s="31" t="s">
        <v>4037</v>
      </c>
      <c r="B2364" s="30" t="s">
        <v>3980</v>
      </c>
      <c r="C2364" s="32">
        <v>3361.21</v>
      </c>
    </row>
    <row r="2365" spans="1:3" ht="12" x14ac:dyDescent="0.2">
      <c r="A2365" s="31" t="s">
        <v>4038</v>
      </c>
      <c r="B2365" s="30" t="s">
        <v>3981</v>
      </c>
      <c r="C2365" s="32">
        <v>1500</v>
      </c>
    </row>
    <row r="2366" spans="1:3" ht="12" x14ac:dyDescent="0.2">
      <c r="A2366" s="31" t="s">
        <v>4039</v>
      </c>
      <c r="B2366" s="30" t="s">
        <v>3981</v>
      </c>
      <c r="C2366" s="32">
        <v>1500</v>
      </c>
    </row>
    <row r="2367" spans="1:3" ht="12" x14ac:dyDescent="0.2">
      <c r="A2367" s="31" t="s">
        <v>4040</v>
      </c>
      <c r="B2367" s="30" t="s">
        <v>3982</v>
      </c>
      <c r="C2367" s="32">
        <v>318</v>
      </c>
    </row>
    <row r="2368" spans="1:3" ht="12" x14ac:dyDescent="0.2">
      <c r="A2368" s="31" t="s">
        <v>4041</v>
      </c>
      <c r="B2368" s="30" t="s">
        <v>3982</v>
      </c>
      <c r="C2368" s="32">
        <v>318</v>
      </c>
    </row>
    <row r="2369" spans="1:3" ht="12" x14ac:dyDescent="0.2">
      <c r="A2369" s="31" t="s">
        <v>4042</v>
      </c>
      <c r="B2369" s="30" t="s">
        <v>3983</v>
      </c>
      <c r="C2369" s="32">
        <v>2550.84</v>
      </c>
    </row>
    <row r="2370" spans="1:3" ht="12" x14ac:dyDescent="0.2">
      <c r="A2370" s="31" t="s">
        <v>4043</v>
      </c>
      <c r="B2370" s="30" t="s">
        <v>3983</v>
      </c>
      <c r="C2370" s="32">
        <v>2550.84</v>
      </c>
    </row>
    <row r="2371" spans="1:3" ht="12" x14ac:dyDescent="0.2">
      <c r="A2371" s="31" t="s">
        <v>4044</v>
      </c>
      <c r="B2371" s="30" t="s">
        <v>3983</v>
      </c>
      <c r="C2371" s="32">
        <v>2550.84</v>
      </c>
    </row>
    <row r="2372" spans="1:3" ht="12" x14ac:dyDescent="0.2">
      <c r="A2372" s="31" t="s">
        <v>4045</v>
      </c>
      <c r="B2372" s="30" t="s">
        <v>3984</v>
      </c>
      <c r="C2372" s="32">
        <v>11100</v>
      </c>
    </row>
    <row r="2373" spans="1:3" ht="12" x14ac:dyDescent="0.2">
      <c r="A2373" s="31" t="s">
        <v>4046</v>
      </c>
      <c r="B2373" s="30" t="s">
        <v>3985</v>
      </c>
      <c r="C2373" s="32">
        <v>2299</v>
      </c>
    </row>
    <row r="2374" spans="1:3" ht="12" x14ac:dyDescent="0.2">
      <c r="A2374" s="31" t="s">
        <v>4047</v>
      </c>
      <c r="B2374" s="30" t="s">
        <v>3985</v>
      </c>
      <c r="C2374" s="32">
        <v>2299</v>
      </c>
    </row>
    <row r="2375" spans="1:3" ht="12" x14ac:dyDescent="0.2">
      <c r="A2375" s="31" t="s">
        <v>4048</v>
      </c>
      <c r="B2375" s="30" t="s">
        <v>3985</v>
      </c>
      <c r="C2375" s="32">
        <v>2299</v>
      </c>
    </row>
    <row r="2376" spans="1:3" ht="12" x14ac:dyDescent="0.2">
      <c r="A2376" s="31" t="s">
        <v>4049</v>
      </c>
      <c r="B2376" s="30" t="s">
        <v>3985</v>
      </c>
      <c r="C2376" s="32">
        <v>2299</v>
      </c>
    </row>
    <row r="2377" spans="1:3" ht="12" x14ac:dyDescent="0.2">
      <c r="A2377" s="31" t="s">
        <v>4050</v>
      </c>
      <c r="B2377" s="30" t="s">
        <v>3985</v>
      </c>
      <c r="C2377" s="32">
        <v>2299</v>
      </c>
    </row>
    <row r="2378" spans="1:3" ht="12" x14ac:dyDescent="0.2">
      <c r="A2378" s="31" t="s">
        <v>4051</v>
      </c>
      <c r="B2378" s="30" t="s">
        <v>3985</v>
      </c>
      <c r="C2378" s="32">
        <v>2299</v>
      </c>
    </row>
    <row r="2379" spans="1:3" ht="12" x14ac:dyDescent="0.2">
      <c r="A2379" s="31" t="s">
        <v>4052</v>
      </c>
      <c r="B2379" s="30" t="s">
        <v>3985</v>
      </c>
      <c r="C2379" s="32">
        <v>2299</v>
      </c>
    </row>
    <row r="2380" spans="1:3" ht="12" x14ac:dyDescent="0.2">
      <c r="A2380" s="31" t="s">
        <v>4053</v>
      </c>
      <c r="B2380" s="30" t="s">
        <v>3985</v>
      </c>
      <c r="C2380" s="32">
        <v>2299</v>
      </c>
    </row>
    <row r="2381" spans="1:3" ht="12" x14ac:dyDescent="0.2">
      <c r="A2381" s="31" t="s">
        <v>4054</v>
      </c>
      <c r="B2381" s="30" t="s">
        <v>3985</v>
      </c>
      <c r="C2381" s="32">
        <v>2299</v>
      </c>
    </row>
    <row r="2382" spans="1:3" ht="12" x14ac:dyDescent="0.2">
      <c r="A2382" s="31" t="s">
        <v>4055</v>
      </c>
      <c r="B2382" s="30" t="s">
        <v>3985</v>
      </c>
      <c r="C2382" s="32">
        <v>2299</v>
      </c>
    </row>
    <row r="2383" spans="1:3" ht="12" x14ac:dyDescent="0.2">
      <c r="A2383" s="31" t="s">
        <v>4056</v>
      </c>
      <c r="B2383" s="30" t="s">
        <v>3985</v>
      </c>
      <c r="C2383" s="32">
        <v>2299</v>
      </c>
    </row>
    <row r="2384" spans="1:3" ht="12" x14ac:dyDescent="0.2">
      <c r="A2384" s="31" t="s">
        <v>4057</v>
      </c>
      <c r="B2384" s="30" t="s">
        <v>3985</v>
      </c>
      <c r="C2384" s="32">
        <v>2299</v>
      </c>
    </row>
    <row r="2385" spans="1:3" ht="12" x14ac:dyDescent="0.2">
      <c r="A2385" s="31" t="s">
        <v>4058</v>
      </c>
      <c r="B2385" s="30" t="s">
        <v>3985</v>
      </c>
      <c r="C2385" s="32">
        <v>2299</v>
      </c>
    </row>
    <row r="2386" spans="1:3" ht="12" x14ac:dyDescent="0.2">
      <c r="A2386" s="31" t="s">
        <v>4059</v>
      </c>
      <c r="B2386" s="30" t="s">
        <v>3985</v>
      </c>
      <c r="C2386" s="32">
        <v>2299</v>
      </c>
    </row>
    <row r="2387" spans="1:3" ht="12" x14ac:dyDescent="0.2">
      <c r="A2387" s="31" t="s">
        <v>4060</v>
      </c>
      <c r="B2387" s="30" t="s">
        <v>3985</v>
      </c>
      <c r="C2387" s="32">
        <v>2299</v>
      </c>
    </row>
    <row r="2388" spans="1:3" ht="12" x14ac:dyDescent="0.2">
      <c r="A2388" s="31" t="s">
        <v>4061</v>
      </c>
      <c r="B2388" s="30" t="s">
        <v>3985</v>
      </c>
      <c r="C2388" s="32">
        <v>2299</v>
      </c>
    </row>
    <row r="2389" spans="1:3" ht="12" x14ac:dyDescent="0.2">
      <c r="A2389" s="31" t="s">
        <v>4062</v>
      </c>
      <c r="B2389" s="30" t="s">
        <v>3985</v>
      </c>
      <c r="C2389" s="32">
        <v>2299</v>
      </c>
    </row>
    <row r="2390" spans="1:3" ht="12" x14ac:dyDescent="0.2">
      <c r="A2390" s="31" t="s">
        <v>4063</v>
      </c>
      <c r="B2390" s="30" t="s">
        <v>3985</v>
      </c>
      <c r="C2390" s="32">
        <v>2299</v>
      </c>
    </row>
    <row r="2391" spans="1:3" ht="12" x14ac:dyDescent="0.2">
      <c r="A2391" s="31" t="s">
        <v>4064</v>
      </c>
      <c r="B2391" s="30" t="s">
        <v>3985</v>
      </c>
      <c r="C2391" s="32">
        <v>2299</v>
      </c>
    </row>
    <row r="2392" spans="1:3" ht="12" x14ac:dyDescent="0.2">
      <c r="A2392" s="31" t="s">
        <v>4065</v>
      </c>
      <c r="B2392" s="30" t="s">
        <v>3985</v>
      </c>
      <c r="C2392" s="32">
        <v>2299</v>
      </c>
    </row>
    <row r="2393" spans="1:3" ht="12" x14ac:dyDescent="0.2">
      <c r="A2393" s="31" t="s">
        <v>4066</v>
      </c>
      <c r="B2393" s="30" t="s">
        <v>3985</v>
      </c>
      <c r="C2393" s="32">
        <v>2299</v>
      </c>
    </row>
    <row r="2394" spans="1:3" ht="12" x14ac:dyDescent="0.2">
      <c r="A2394" s="31" t="s">
        <v>4067</v>
      </c>
      <c r="B2394" s="30" t="s">
        <v>3985</v>
      </c>
      <c r="C2394" s="32">
        <v>2299</v>
      </c>
    </row>
    <row r="2395" spans="1:3" ht="12" x14ac:dyDescent="0.2">
      <c r="A2395" s="31" t="s">
        <v>4068</v>
      </c>
      <c r="B2395" s="30" t="s">
        <v>3985</v>
      </c>
      <c r="C2395" s="32">
        <v>2299</v>
      </c>
    </row>
    <row r="2396" spans="1:3" ht="12" x14ac:dyDescent="0.2">
      <c r="A2396" s="31" t="s">
        <v>4069</v>
      </c>
      <c r="B2396" s="30" t="s">
        <v>3985</v>
      </c>
      <c r="C2396" s="32">
        <v>2299</v>
      </c>
    </row>
    <row r="2397" spans="1:3" ht="12" x14ac:dyDescent="0.2">
      <c r="A2397" s="31" t="s">
        <v>4070</v>
      </c>
      <c r="B2397" s="30" t="s">
        <v>3985</v>
      </c>
      <c r="C2397" s="32">
        <v>2299</v>
      </c>
    </row>
    <row r="2398" spans="1:3" ht="12" x14ac:dyDescent="0.2">
      <c r="A2398" s="31" t="s">
        <v>4071</v>
      </c>
      <c r="B2398" s="30" t="s">
        <v>3986</v>
      </c>
      <c r="C2398" s="32">
        <v>14161.13</v>
      </c>
    </row>
    <row r="2399" spans="1:3" ht="12" x14ac:dyDescent="0.2">
      <c r="A2399" s="31" t="s">
        <v>4072</v>
      </c>
      <c r="B2399" s="30" t="s">
        <v>3987</v>
      </c>
      <c r="C2399" s="32">
        <v>14358.71</v>
      </c>
    </row>
    <row r="2400" spans="1:3" ht="12" x14ac:dyDescent="0.2">
      <c r="A2400" s="31" t="s">
        <v>4073</v>
      </c>
      <c r="B2400" s="30" t="s">
        <v>3987</v>
      </c>
      <c r="C2400" s="32">
        <v>14358.71</v>
      </c>
    </row>
    <row r="2401" spans="1:3" ht="12" x14ac:dyDescent="0.2">
      <c r="A2401" s="31" t="s">
        <v>4074</v>
      </c>
      <c r="B2401" s="30" t="s">
        <v>3988</v>
      </c>
      <c r="C2401" s="32">
        <v>13508.83</v>
      </c>
    </row>
    <row r="2402" spans="1:3" ht="12" x14ac:dyDescent="0.2">
      <c r="A2402" s="31" t="s">
        <v>4075</v>
      </c>
      <c r="B2402" s="30" t="s">
        <v>3989</v>
      </c>
      <c r="C2402" s="32">
        <v>1147.3499999999999</v>
      </c>
    </row>
    <row r="2403" spans="1:3" ht="12" x14ac:dyDescent="0.2">
      <c r="A2403" s="31" t="s">
        <v>4076</v>
      </c>
      <c r="B2403" s="30" t="s">
        <v>3989</v>
      </c>
      <c r="C2403" s="32">
        <v>1147.3499999999999</v>
      </c>
    </row>
    <row r="2404" spans="1:3" ht="12" x14ac:dyDescent="0.2">
      <c r="A2404" s="31" t="s">
        <v>4077</v>
      </c>
      <c r="B2404" s="30" t="s">
        <v>3990</v>
      </c>
      <c r="C2404" s="32">
        <v>3731.92</v>
      </c>
    </row>
    <row r="2405" spans="1:3" ht="12" x14ac:dyDescent="0.2">
      <c r="A2405" s="31" t="s">
        <v>4078</v>
      </c>
      <c r="B2405" s="30" t="s">
        <v>3991</v>
      </c>
      <c r="C2405" s="32">
        <v>2202.84</v>
      </c>
    </row>
    <row r="2406" spans="1:3" ht="12" x14ac:dyDescent="0.2">
      <c r="A2406" s="31" t="s">
        <v>4079</v>
      </c>
      <c r="B2406" s="30" t="s">
        <v>3992</v>
      </c>
      <c r="C2406" s="32">
        <v>9999</v>
      </c>
    </row>
    <row r="2407" spans="1:3" ht="12" x14ac:dyDescent="0.2">
      <c r="A2407" s="31" t="s">
        <v>4080</v>
      </c>
      <c r="B2407" s="30" t="s">
        <v>3993</v>
      </c>
      <c r="C2407" s="32">
        <v>1674</v>
      </c>
    </row>
    <row r="2408" spans="1:3" ht="12" x14ac:dyDescent="0.2">
      <c r="A2408" s="31" t="s">
        <v>4081</v>
      </c>
      <c r="B2408" s="30" t="s">
        <v>3993</v>
      </c>
      <c r="C2408" s="32">
        <v>1674</v>
      </c>
    </row>
    <row r="2409" spans="1:3" ht="12" x14ac:dyDescent="0.2">
      <c r="A2409" s="31" t="s">
        <v>4082</v>
      </c>
      <c r="B2409" s="30" t="s">
        <v>3994</v>
      </c>
      <c r="C2409" s="32">
        <v>729</v>
      </c>
    </row>
    <row r="2410" spans="1:3" ht="12" x14ac:dyDescent="0.2">
      <c r="A2410" s="31" t="s">
        <v>4077</v>
      </c>
      <c r="B2410" s="30" t="s">
        <v>3995</v>
      </c>
      <c r="C2410" s="32">
        <v>1999</v>
      </c>
    </row>
    <row r="2411" spans="1:3" ht="24" x14ac:dyDescent="0.2">
      <c r="A2411" s="31">
        <v>411000000</v>
      </c>
      <c r="B2411" s="30" t="s">
        <v>3996</v>
      </c>
      <c r="C2411" s="32">
        <v>1134367.5</v>
      </c>
    </row>
    <row r="2412" spans="1:3" ht="24" x14ac:dyDescent="0.2">
      <c r="A2412" s="31">
        <v>411000001</v>
      </c>
      <c r="B2412" s="30" t="s">
        <v>3997</v>
      </c>
      <c r="C2412" s="32">
        <v>1134367.5</v>
      </c>
    </row>
    <row r="2413" spans="1:3" ht="24" x14ac:dyDescent="0.2">
      <c r="A2413" s="31">
        <v>411000002</v>
      </c>
      <c r="B2413" s="30" t="s">
        <v>3998</v>
      </c>
      <c r="C2413" s="32">
        <v>1134367.5</v>
      </c>
    </row>
    <row r="2414" spans="1:3" ht="12" x14ac:dyDescent="0.2">
      <c r="A2414" s="31">
        <v>151000015</v>
      </c>
      <c r="B2414" s="30" t="s">
        <v>3999</v>
      </c>
      <c r="C2414" s="32">
        <v>10160.200000000001</v>
      </c>
    </row>
    <row r="2415" spans="1:3" ht="12" x14ac:dyDescent="0.2">
      <c r="A2415" s="31">
        <v>151000017</v>
      </c>
      <c r="B2415" s="30" t="s">
        <v>3999</v>
      </c>
      <c r="C2415" s="32">
        <v>10160.200000000001</v>
      </c>
    </row>
    <row r="2416" spans="1:3" ht="12" x14ac:dyDescent="0.2">
      <c r="A2416" s="31">
        <v>151000016</v>
      </c>
      <c r="B2416" s="30" t="s">
        <v>4000</v>
      </c>
      <c r="C2416" s="32">
        <v>10163.58</v>
      </c>
    </row>
    <row r="2417" spans="1:3" ht="12" x14ac:dyDescent="0.2">
      <c r="A2417" s="31">
        <v>671000000</v>
      </c>
      <c r="B2417" s="30" t="s">
        <v>4001</v>
      </c>
      <c r="C2417" s="32">
        <v>6800</v>
      </c>
    </row>
    <row r="2418" spans="1:3" ht="24" x14ac:dyDescent="0.2">
      <c r="A2418" s="31" t="s">
        <v>3243</v>
      </c>
      <c r="B2418" s="30" t="s">
        <v>4002</v>
      </c>
      <c r="C2418" s="32">
        <v>1</v>
      </c>
    </row>
    <row r="2419" spans="1:3" ht="12" x14ac:dyDescent="0.2">
      <c r="A2419" s="31">
        <v>221000000</v>
      </c>
      <c r="B2419" s="30" t="s">
        <v>4083</v>
      </c>
      <c r="C2419" s="32">
        <v>217000</v>
      </c>
    </row>
  </sheetData>
  <sheetProtection formatCells="0" formatColumns="0" formatRows="0" insertRows="0" deleteRows="0" autoFilter="0"/>
  <mergeCells count="1">
    <mergeCell ref="A1:C1"/>
  </mergeCells>
  <pageMargins left="0.7" right="0.7" top="0.75" bottom="0.75" header="0.3" footer="0.3"/>
  <pageSetup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3</v>
      </c>
    </row>
    <row r="2" spans="1:1" x14ac:dyDescent="0.2">
      <c r="A2" s="2"/>
    </row>
    <row r="3" spans="1:1" ht="12.75" x14ac:dyDescent="0.2">
      <c r="A3" s="2" t="s">
        <v>9</v>
      </c>
    </row>
    <row r="4" spans="1:1" ht="12.75" x14ac:dyDescent="0.2">
      <c r="A4" s="2" t="s">
        <v>4</v>
      </c>
    </row>
    <row r="5" spans="1:1" ht="12.75" x14ac:dyDescent="0.2">
      <c r="A5" s="2" t="s">
        <v>5</v>
      </c>
    </row>
    <row r="8" spans="1:1" x14ac:dyDescent="0.2">
      <c r="A8" s="3" t="s">
        <v>7</v>
      </c>
    </row>
    <row r="9" spans="1:1" x14ac:dyDescent="0.2">
      <c r="A9" s="2" t="s">
        <v>8</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workbookViewId="0">
      <selection activeCell="F8" sqref="F8:G8"/>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34" t="s">
        <v>4089</v>
      </c>
      <c r="B1" s="35"/>
      <c r="C1" s="35"/>
    </row>
    <row r="2" spans="1:3" ht="33.75" customHeight="1" x14ac:dyDescent="0.2">
      <c r="A2" s="5" t="s">
        <v>0</v>
      </c>
      <c r="B2" s="5"/>
      <c r="C2" s="5" t="s">
        <v>1</v>
      </c>
    </row>
    <row r="3" spans="1:3" ht="12" thickBot="1" x14ac:dyDescent="0.25">
      <c r="A3" s="6">
        <v>900001</v>
      </c>
      <c r="B3" s="7" t="s">
        <v>16</v>
      </c>
      <c r="C3" s="8">
        <f>SUM(C4:C140000)</f>
        <v>93809621.300000012</v>
      </c>
    </row>
    <row r="4" spans="1:3" ht="15" x14ac:dyDescent="0.25">
      <c r="A4" s="21" t="s">
        <v>3746</v>
      </c>
      <c r="B4" s="23" t="s">
        <v>3747</v>
      </c>
      <c r="C4" s="24">
        <v>1096103.93</v>
      </c>
    </row>
    <row r="5" spans="1:3" ht="15" x14ac:dyDescent="0.25">
      <c r="A5" s="22" t="s">
        <v>3748</v>
      </c>
      <c r="B5" s="25" t="s">
        <v>3749</v>
      </c>
      <c r="C5" s="26" t="s">
        <v>603</v>
      </c>
    </row>
    <row r="6" spans="1:3" ht="15" x14ac:dyDescent="0.25">
      <c r="A6" s="22" t="s">
        <v>3750</v>
      </c>
      <c r="B6" s="25" t="s">
        <v>3751</v>
      </c>
      <c r="C6" s="26">
        <v>8741203.2200000007</v>
      </c>
    </row>
    <row r="7" spans="1:3" ht="15" x14ac:dyDescent="0.25">
      <c r="A7" s="22" t="s">
        <v>3752</v>
      </c>
      <c r="B7" s="25" t="s">
        <v>3753</v>
      </c>
      <c r="C7" s="26">
        <v>1699588.5</v>
      </c>
    </row>
    <row r="8" spans="1:3" ht="15" x14ac:dyDescent="0.25">
      <c r="A8" s="22" t="s">
        <v>3754</v>
      </c>
      <c r="B8" s="25" t="s">
        <v>3755</v>
      </c>
      <c r="C8" s="26">
        <v>960192.06</v>
      </c>
    </row>
    <row r="9" spans="1:3" ht="15" x14ac:dyDescent="0.25">
      <c r="A9" s="22" t="s">
        <v>3756</v>
      </c>
      <c r="B9" s="25" t="s">
        <v>3757</v>
      </c>
      <c r="C9" s="26">
        <v>2508383</v>
      </c>
    </row>
    <row r="10" spans="1:3" ht="15" x14ac:dyDescent="0.25">
      <c r="A10" s="22" t="s">
        <v>3758</v>
      </c>
      <c r="B10" s="25" t="s">
        <v>3759</v>
      </c>
      <c r="C10" s="26">
        <v>1116000</v>
      </c>
    </row>
    <row r="11" spans="1:3" ht="15" x14ac:dyDescent="0.25">
      <c r="A11" s="22" t="s">
        <v>3760</v>
      </c>
      <c r="B11" s="25" t="s">
        <v>3759</v>
      </c>
      <c r="C11" s="26">
        <v>33750</v>
      </c>
    </row>
    <row r="12" spans="1:3" ht="15" x14ac:dyDescent="0.25">
      <c r="A12" s="22" t="s">
        <v>3761</v>
      </c>
      <c r="B12" s="25" t="s">
        <v>3759</v>
      </c>
      <c r="C12" s="26">
        <v>22856.25</v>
      </c>
    </row>
    <row r="13" spans="1:3" ht="15" x14ac:dyDescent="0.25">
      <c r="A13" s="22" t="s">
        <v>3762</v>
      </c>
      <c r="B13" s="25" t="s">
        <v>3759</v>
      </c>
      <c r="C13" s="26">
        <v>1504500</v>
      </c>
    </row>
    <row r="14" spans="1:3" ht="15" x14ac:dyDescent="0.25">
      <c r="A14" s="22" t="s">
        <v>3763</v>
      </c>
      <c r="B14" s="25" t="s">
        <v>3759</v>
      </c>
      <c r="C14" s="26">
        <v>266531.25</v>
      </c>
    </row>
    <row r="15" spans="1:3" ht="15" x14ac:dyDescent="0.25">
      <c r="A15" s="22" t="s">
        <v>3764</v>
      </c>
      <c r="B15" s="25" t="s">
        <v>3759</v>
      </c>
      <c r="C15" s="26">
        <v>4635930</v>
      </c>
    </row>
    <row r="16" spans="1:3" ht="15" x14ac:dyDescent="0.25">
      <c r="A16" s="22" t="s">
        <v>3765</v>
      </c>
      <c r="B16" s="25" t="s">
        <v>3759</v>
      </c>
      <c r="C16" s="26">
        <v>2591190</v>
      </c>
    </row>
    <row r="17" spans="1:3" ht="15" x14ac:dyDescent="0.25">
      <c r="A17" s="22" t="s">
        <v>3766</v>
      </c>
      <c r="B17" s="25" t="s">
        <v>3767</v>
      </c>
      <c r="C17" s="26">
        <v>41492.07</v>
      </c>
    </row>
    <row r="18" spans="1:3" ht="15" x14ac:dyDescent="0.25">
      <c r="A18" s="22" t="s">
        <v>3768</v>
      </c>
      <c r="B18" s="25" t="s">
        <v>3769</v>
      </c>
      <c r="C18" s="26">
        <v>211099.65</v>
      </c>
    </row>
    <row r="19" spans="1:3" ht="15" x14ac:dyDescent="0.25">
      <c r="A19" s="22" t="s">
        <v>3770</v>
      </c>
      <c r="B19" s="25" t="s">
        <v>3771</v>
      </c>
      <c r="C19" s="26">
        <v>5159600.5</v>
      </c>
    </row>
    <row r="20" spans="1:3" ht="15" x14ac:dyDescent="0.25">
      <c r="A20" s="22" t="s">
        <v>3772</v>
      </c>
      <c r="B20" s="25" t="s">
        <v>3773</v>
      </c>
      <c r="C20" s="26">
        <v>128705.52</v>
      </c>
    </row>
    <row r="21" spans="1:3" ht="15" x14ac:dyDescent="0.25">
      <c r="A21" s="22" t="s">
        <v>3774</v>
      </c>
      <c r="B21" s="25" t="s">
        <v>3775</v>
      </c>
      <c r="C21" s="26" t="s">
        <v>603</v>
      </c>
    </row>
    <row r="22" spans="1:3" ht="15" x14ac:dyDescent="0.25">
      <c r="A22" s="22" t="s">
        <v>3776</v>
      </c>
      <c r="B22" s="25" t="s">
        <v>3777</v>
      </c>
      <c r="C22" s="27">
        <v>126045.65</v>
      </c>
    </row>
    <row r="23" spans="1:3" ht="15" x14ac:dyDescent="0.25">
      <c r="A23" s="22" t="s">
        <v>3778</v>
      </c>
      <c r="B23" s="25" t="s">
        <v>3779</v>
      </c>
      <c r="C23" s="26">
        <v>4677060.28</v>
      </c>
    </row>
    <row r="24" spans="1:3" ht="15" x14ac:dyDescent="0.25">
      <c r="A24" s="22" t="s">
        <v>3780</v>
      </c>
      <c r="B24" s="25" t="s">
        <v>3781</v>
      </c>
      <c r="C24" s="26">
        <v>1512889.14</v>
      </c>
    </row>
    <row r="25" spans="1:3" ht="15" x14ac:dyDescent="0.25">
      <c r="A25" s="22" t="s">
        <v>3782</v>
      </c>
      <c r="B25" s="25" t="s">
        <v>3783</v>
      </c>
      <c r="C25" s="26">
        <v>388750</v>
      </c>
    </row>
    <row r="26" spans="1:3" ht="15" x14ac:dyDescent="0.25">
      <c r="A26" s="22" t="s">
        <v>3784</v>
      </c>
      <c r="B26" s="25" t="s">
        <v>3785</v>
      </c>
      <c r="C26" s="26">
        <v>48600</v>
      </c>
    </row>
    <row r="27" spans="1:3" ht="15" x14ac:dyDescent="0.25">
      <c r="A27" s="22" t="s">
        <v>3786</v>
      </c>
      <c r="B27" s="25" t="s">
        <v>3787</v>
      </c>
      <c r="C27" s="26">
        <v>20.82</v>
      </c>
    </row>
    <row r="28" spans="1:3" ht="15" x14ac:dyDescent="0.25">
      <c r="A28" s="22" t="s">
        <v>3788</v>
      </c>
      <c r="B28" s="25" t="s">
        <v>3789</v>
      </c>
      <c r="C28" s="27">
        <v>19168</v>
      </c>
    </row>
    <row r="29" spans="1:3" ht="15" x14ac:dyDescent="0.25">
      <c r="A29" s="22" t="s">
        <v>3790</v>
      </c>
      <c r="B29" s="25" t="s">
        <v>3791</v>
      </c>
      <c r="C29" s="26">
        <v>162470</v>
      </c>
    </row>
    <row r="30" spans="1:3" ht="15" x14ac:dyDescent="0.25">
      <c r="A30" s="22" t="s">
        <v>3792</v>
      </c>
      <c r="B30" s="25" t="s">
        <v>3791</v>
      </c>
      <c r="C30" s="26">
        <v>201740</v>
      </c>
    </row>
    <row r="31" spans="1:3" ht="15" x14ac:dyDescent="0.25">
      <c r="A31" s="22" t="s">
        <v>3793</v>
      </c>
      <c r="B31" s="25" t="s">
        <v>3794</v>
      </c>
      <c r="C31" s="26">
        <v>5000</v>
      </c>
    </row>
    <row r="32" spans="1:3" ht="15" x14ac:dyDescent="0.25">
      <c r="A32" s="22" t="s">
        <v>3795</v>
      </c>
      <c r="B32" s="25" t="s">
        <v>3796</v>
      </c>
      <c r="C32" s="26">
        <v>10467159.35</v>
      </c>
    </row>
    <row r="33" spans="1:3" ht="15" x14ac:dyDescent="0.25">
      <c r="A33" s="22" t="s">
        <v>603</v>
      </c>
      <c r="B33" s="25" t="s">
        <v>3797</v>
      </c>
      <c r="C33" s="26" t="s">
        <v>603</v>
      </c>
    </row>
    <row r="34" spans="1:3" ht="15" x14ac:dyDescent="0.25">
      <c r="A34" s="22" t="s">
        <v>3798</v>
      </c>
      <c r="B34" s="25" t="s">
        <v>3799</v>
      </c>
      <c r="C34" s="26" t="s">
        <v>603</v>
      </c>
    </row>
    <row r="35" spans="1:3" ht="15" x14ac:dyDescent="0.25">
      <c r="A35" s="22" t="s">
        <v>3800</v>
      </c>
      <c r="B35" s="25" t="s">
        <v>3801</v>
      </c>
      <c r="C35" s="26" t="s">
        <v>603</v>
      </c>
    </row>
    <row r="36" spans="1:3" ht="15" x14ac:dyDescent="0.25">
      <c r="A36" s="22" t="s">
        <v>603</v>
      </c>
      <c r="B36" s="25" t="s">
        <v>3802</v>
      </c>
      <c r="C36" s="26" t="s">
        <v>603</v>
      </c>
    </row>
    <row r="37" spans="1:3" ht="15" x14ac:dyDescent="0.25">
      <c r="A37" s="22" t="s">
        <v>603</v>
      </c>
      <c r="B37" s="25" t="s">
        <v>3803</v>
      </c>
      <c r="C37" s="26" t="s">
        <v>603</v>
      </c>
    </row>
    <row r="38" spans="1:3" ht="15" x14ac:dyDescent="0.25">
      <c r="A38" s="22" t="s">
        <v>3804</v>
      </c>
      <c r="B38" s="25" t="s">
        <v>3805</v>
      </c>
      <c r="C38" s="26" t="s">
        <v>603</v>
      </c>
    </row>
    <row r="39" spans="1:3" ht="15" x14ac:dyDescent="0.25">
      <c r="A39" s="22" t="s">
        <v>3806</v>
      </c>
      <c r="B39" s="25" t="s">
        <v>3807</v>
      </c>
      <c r="C39" s="26" t="s">
        <v>603</v>
      </c>
    </row>
    <row r="40" spans="1:3" ht="15" x14ac:dyDescent="0.25">
      <c r="A40" s="22" t="s">
        <v>3808</v>
      </c>
      <c r="B40" s="25" t="s">
        <v>3809</v>
      </c>
      <c r="C40" s="26" t="s">
        <v>603</v>
      </c>
    </row>
    <row r="41" spans="1:3" ht="15" x14ac:dyDescent="0.25">
      <c r="A41" s="22" t="s">
        <v>3810</v>
      </c>
      <c r="B41" s="25" t="s">
        <v>3811</v>
      </c>
      <c r="C41" s="26" t="s">
        <v>603</v>
      </c>
    </row>
    <row r="42" spans="1:3" ht="15" x14ac:dyDescent="0.25">
      <c r="A42" s="22" t="s">
        <v>3812</v>
      </c>
      <c r="B42" s="25" t="s">
        <v>3813</v>
      </c>
      <c r="C42" s="26" t="s">
        <v>603</v>
      </c>
    </row>
    <row r="43" spans="1:3" ht="15" x14ac:dyDescent="0.25">
      <c r="A43" s="22" t="s">
        <v>3814</v>
      </c>
      <c r="B43" s="25" t="s">
        <v>3815</v>
      </c>
      <c r="C43" s="26" t="s">
        <v>603</v>
      </c>
    </row>
    <row r="44" spans="1:3" ht="15" x14ac:dyDescent="0.25">
      <c r="A44" s="22" t="s">
        <v>3816</v>
      </c>
      <c r="B44" s="25" t="s">
        <v>3817</v>
      </c>
      <c r="C44" s="26" t="s">
        <v>603</v>
      </c>
    </row>
    <row r="45" spans="1:3" ht="15" x14ac:dyDescent="0.25">
      <c r="A45" s="22" t="s">
        <v>3818</v>
      </c>
      <c r="B45" s="25" t="s">
        <v>3819</v>
      </c>
      <c r="C45" s="26" t="s">
        <v>603</v>
      </c>
    </row>
    <row r="46" spans="1:3" ht="15" x14ac:dyDescent="0.25">
      <c r="A46" s="22" t="s">
        <v>603</v>
      </c>
      <c r="B46" s="25" t="s">
        <v>3820</v>
      </c>
      <c r="C46" s="26" t="s">
        <v>603</v>
      </c>
    </row>
    <row r="47" spans="1:3" ht="15" x14ac:dyDescent="0.25">
      <c r="A47" s="22" t="s">
        <v>3821</v>
      </c>
      <c r="B47" s="25" t="s">
        <v>3822</v>
      </c>
      <c r="C47" s="26" t="s">
        <v>603</v>
      </c>
    </row>
    <row r="48" spans="1:3" ht="15" x14ac:dyDescent="0.25">
      <c r="A48" s="22" t="s">
        <v>3821</v>
      </c>
      <c r="B48" s="25" t="s">
        <v>3823</v>
      </c>
      <c r="C48" s="26" t="s">
        <v>603</v>
      </c>
    </row>
    <row r="49" spans="1:3" ht="15" x14ac:dyDescent="0.25">
      <c r="A49" s="22" t="s">
        <v>3824</v>
      </c>
      <c r="B49" s="25" t="s">
        <v>3825</v>
      </c>
      <c r="C49" s="26" t="s">
        <v>603</v>
      </c>
    </row>
    <row r="50" spans="1:3" ht="15" x14ac:dyDescent="0.25">
      <c r="A50" s="22" t="s">
        <v>603</v>
      </c>
      <c r="B50" s="25" t="s">
        <v>3826</v>
      </c>
      <c r="C50" s="26" t="s">
        <v>603</v>
      </c>
    </row>
    <row r="51" spans="1:3" ht="15" x14ac:dyDescent="0.25">
      <c r="A51" s="22" t="s">
        <v>3827</v>
      </c>
      <c r="B51" s="25" t="s">
        <v>3828</v>
      </c>
      <c r="C51" s="26" t="s">
        <v>603</v>
      </c>
    </row>
    <row r="52" spans="1:3" ht="15" x14ac:dyDescent="0.25">
      <c r="A52" s="22" t="s">
        <v>3814</v>
      </c>
      <c r="B52" s="25" t="s">
        <v>3829</v>
      </c>
      <c r="C52" s="26" t="s">
        <v>603</v>
      </c>
    </row>
    <row r="53" spans="1:3" ht="15" x14ac:dyDescent="0.25">
      <c r="A53" s="22" t="s">
        <v>3830</v>
      </c>
      <c r="B53" s="25" t="s">
        <v>3831</v>
      </c>
      <c r="C53" s="26" t="s">
        <v>603</v>
      </c>
    </row>
    <row r="54" spans="1:3" ht="15" x14ac:dyDescent="0.25">
      <c r="A54" s="22" t="s">
        <v>603</v>
      </c>
      <c r="B54" s="25" t="s">
        <v>3832</v>
      </c>
      <c r="C54" s="26" t="s">
        <v>603</v>
      </c>
    </row>
    <row r="55" spans="1:3" ht="15" x14ac:dyDescent="0.25">
      <c r="A55" s="22" t="s">
        <v>3833</v>
      </c>
      <c r="B55" s="25" t="s">
        <v>3834</v>
      </c>
      <c r="C55" s="26" t="s">
        <v>603</v>
      </c>
    </row>
    <row r="56" spans="1:3" ht="15" x14ac:dyDescent="0.25">
      <c r="A56" s="22" t="s">
        <v>3835</v>
      </c>
      <c r="B56" s="25" t="s">
        <v>3836</v>
      </c>
      <c r="C56" s="26" t="s">
        <v>603</v>
      </c>
    </row>
    <row r="57" spans="1:3" ht="15" x14ac:dyDescent="0.25">
      <c r="A57" s="22" t="s">
        <v>3814</v>
      </c>
      <c r="B57" s="25" t="s">
        <v>3837</v>
      </c>
      <c r="C57" s="26" t="s">
        <v>603</v>
      </c>
    </row>
    <row r="58" spans="1:3" ht="15" x14ac:dyDescent="0.25">
      <c r="A58" s="22" t="s">
        <v>3814</v>
      </c>
      <c r="B58" s="25" t="s">
        <v>3838</v>
      </c>
      <c r="C58" s="26" t="s">
        <v>603</v>
      </c>
    </row>
    <row r="59" spans="1:3" ht="15" x14ac:dyDescent="0.25">
      <c r="A59" s="22" t="s">
        <v>3814</v>
      </c>
      <c r="B59" s="25" t="s">
        <v>3839</v>
      </c>
      <c r="C59" s="26" t="s">
        <v>603</v>
      </c>
    </row>
    <row r="60" spans="1:3" ht="15" x14ac:dyDescent="0.25">
      <c r="A60" s="22" t="s">
        <v>3814</v>
      </c>
      <c r="B60" s="25" t="s">
        <v>3840</v>
      </c>
      <c r="C60" s="26" t="s">
        <v>603</v>
      </c>
    </row>
    <row r="61" spans="1:3" ht="15" x14ac:dyDescent="0.25">
      <c r="A61" s="22" t="s">
        <v>3814</v>
      </c>
      <c r="B61" s="25" t="s">
        <v>3841</v>
      </c>
      <c r="C61" s="26" t="s">
        <v>603</v>
      </c>
    </row>
    <row r="62" spans="1:3" ht="15" x14ac:dyDescent="0.25">
      <c r="A62" s="22" t="s">
        <v>3814</v>
      </c>
      <c r="B62" s="25" t="s">
        <v>3842</v>
      </c>
      <c r="C62" s="26" t="s">
        <v>603</v>
      </c>
    </row>
    <row r="63" spans="1:3" ht="15" x14ac:dyDescent="0.25">
      <c r="A63" s="22" t="s">
        <v>603</v>
      </c>
      <c r="B63" s="25" t="s">
        <v>3843</v>
      </c>
      <c r="C63" s="26" t="s">
        <v>603</v>
      </c>
    </row>
    <row r="64" spans="1:3" ht="15" x14ac:dyDescent="0.25">
      <c r="A64" s="22" t="s">
        <v>603</v>
      </c>
      <c r="B64" s="25" t="s">
        <v>3844</v>
      </c>
      <c r="C64" s="26" t="s">
        <v>603</v>
      </c>
    </row>
    <row r="65" spans="1:3" ht="15" x14ac:dyDescent="0.25">
      <c r="A65" s="22" t="s">
        <v>3754</v>
      </c>
      <c r="B65" s="25" t="s">
        <v>3845</v>
      </c>
      <c r="C65" s="26">
        <v>960192.06</v>
      </c>
    </row>
    <row r="66" spans="1:3" ht="15" x14ac:dyDescent="0.25">
      <c r="A66" s="22" t="s">
        <v>603</v>
      </c>
      <c r="B66" s="25" t="s">
        <v>3846</v>
      </c>
      <c r="C66" s="26" t="s">
        <v>603</v>
      </c>
    </row>
    <row r="67" spans="1:3" ht="15" x14ac:dyDescent="0.25">
      <c r="A67" s="22" t="s">
        <v>3754</v>
      </c>
      <c r="B67" s="25" t="s">
        <v>3847</v>
      </c>
      <c r="C67" s="26" t="s">
        <v>603</v>
      </c>
    </row>
    <row r="68" spans="1:3" ht="15" x14ac:dyDescent="0.25">
      <c r="A68" s="22" t="s">
        <v>3754</v>
      </c>
      <c r="B68" s="25" t="s">
        <v>3848</v>
      </c>
      <c r="C68" s="26" t="s">
        <v>603</v>
      </c>
    </row>
    <row r="69" spans="1:3" ht="15" x14ac:dyDescent="0.25">
      <c r="A69" s="22" t="s">
        <v>3849</v>
      </c>
      <c r="B69" s="25" t="s">
        <v>3850</v>
      </c>
      <c r="C69" s="26" t="s">
        <v>603</v>
      </c>
    </row>
    <row r="70" spans="1:3" ht="15" x14ac:dyDescent="0.25">
      <c r="A70" s="22" t="s">
        <v>3800</v>
      </c>
      <c r="B70" s="25" t="s">
        <v>3851</v>
      </c>
      <c r="C70" s="26" t="s">
        <v>603</v>
      </c>
    </row>
    <row r="71" spans="1:3" ht="15" x14ac:dyDescent="0.25">
      <c r="A71" s="22" t="s">
        <v>3852</v>
      </c>
      <c r="B71" s="25" t="s">
        <v>3853</v>
      </c>
      <c r="C71" s="26" t="s">
        <v>603</v>
      </c>
    </row>
    <row r="72" spans="1:3" ht="15" x14ac:dyDescent="0.25">
      <c r="A72" s="22" t="s">
        <v>3830</v>
      </c>
      <c r="B72" s="25" t="s">
        <v>3854</v>
      </c>
      <c r="C72" s="26" t="s">
        <v>603</v>
      </c>
    </row>
    <row r="73" spans="1:3" ht="15" x14ac:dyDescent="0.25">
      <c r="A73" s="22" t="s">
        <v>603</v>
      </c>
      <c r="B73" s="25" t="s">
        <v>3855</v>
      </c>
      <c r="C73" s="26" t="s">
        <v>603</v>
      </c>
    </row>
    <row r="74" spans="1:3" ht="15" x14ac:dyDescent="0.25">
      <c r="A74" s="22" t="s">
        <v>603</v>
      </c>
      <c r="B74" s="25" t="s">
        <v>3856</v>
      </c>
      <c r="C74" s="26" t="s">
        <v>603</v>
      </c>
    </row>
    <row r="75" spans="1:3" ht="15" x14ac:dyDescent="0.25">
      <c r="A75" s="22" t="s">
        <v>603</v>
      </c>
      <c r="B75" s="25" t="s">
        <v>3857</v>
      </c>
      <c r="C75" s="26" t="s">
        <v>603</v>
      </c>
    </row>
    <row r="76" spans="1:3" ht="15" x14ac:dyDescent="0.25">
      <c r="A76" s="22" t="s">
        <v>603</v>
      </c>
      <c r="B76" s="25" t="s">
        <v>3858</v>
      </c>
      <c r="C76" s="26" t="s">
        <v>603</v>
      </c>
    </row>
    <row r="77" spans="1:3" ht="15" x14ac:dyDescent="0.25">
      <c r="A77" s="22" t="s">
        <v>603</v>
      </c>
      <c r="B77" s="25" t="s">
        <v>3859</v>
      </c>
      <c r="C77" s="26" t="s">
        <v>603</v>
      </c>
    </row>
    <row r="78" spans="1:3" ht="15" x14ac:dyDescent="0.25">
      <c r="A78" s="22" t="s">
        <v>3860</v>
      </c>
      <c r="B78" s="25" t="s">
        <v>3861</v>
      </c>
      <c r="C78" s="26">
        <v>2953313.89</v>
      </c>
    </row>
    <row r="79" spans="1:3" ht="15" x14ac:dyDescent="0.25">
      <c r="A79" s="22" t="s">
        <v>3862</v>
      </c>
      <c r="B79" s="25" t="s">
        <v>3863</v>
      </c>
      <c r="C79" s="26">
        <v>20820</v>
      </c>
    </row>
    <row r="80" spans="1:3" ht="15" x14ac:dyDescent="0.25">
      <c r="A80" s="22" t="s">
        <v>3864</v>
      </c>
      <c r="B80" s="25" t="s">
        <v>3865</v>
      </c>
      <c r="C80" s="26">
        <v>299990.18</v>
      </c>
    </row>
    <row r="81" spans="1:3" ht="15" x14ac:dyDescent="0.25">
      <c r="A81" s="22" t="s">
        <v>3866</v>
      </c>
      <c r="B81" s="25" t="s">
        <v>3867</v>
      </c>
      <c r="C81" s="26">
        <v>3627579.55</v>
      </c>
    </row>
    <row r="82" spans="1:3" ht="15" x14ac:dyDescent="0.25">
      <c r="A82" s="22" t="s">
        <v>3868</v>
      </c>
      <c r="B82" s="25" t="s">
        <v>3869</v>
      </c>
      <c r="C82" s="26">
        <v>6072300</v>
      </c>
    </row>
    <row r="83" spans="1:3" ht="15" x14ac:dyDescent="0.25">
      <c r="A83" s="22" t="s">
        <v>3870</v>
      </c>
      <c r="B83" s="25" t="s">
        <v>3869</v>
      </c>
      <c r="C83" s="26">
        <v>89700</v>
      </c>
    </row>
    <row r="84" spans="1:3" ht="15" x14ac:dyDescent="0.25">
      <c r="A84" s="22" t="s">
        <v>3871</v>
      </c>
      <c r="B84" s="25" t="s">
        <v>3869</v>
      </c>
      <c r="C84" s="26">
        <v>750112</v>
      </c>
    </row>
    <row r="85" spans="1:3" ht="15" x14ac:dyDescent="0.25">
      <c r="A85" s="22" t="s">
        <v>3872</v>
      </c>
      <c r="B85" s="25" t="s">
        <v>3869</v>
      </c>
      <c r="C85" s="26">
        <v>908730</v>
      </c>
    </row>
    <row r="86" spans="1:3" ht="15" x14ac:dyDescent="0.25">
      <c r="A86" s="22" t="s">
        <v>3873</v>
      </c>
      <c r="B86" s="25" t="s">
        <v>3869</v>
      </c>
      <c r="C86" s="26">
        <v>792834</v>
      </c>
    </row>
    <row r="87" spans="1:3" ht="15" x14ac:dyDescent="0.25">
      <c r="A87" s="22" t="s">
        <v>3874</v>
      </c>
      <c r="B87" s="25" t="s">
        <v>3869</v>
      </c>
      <c r="C87" s="26">
        <v>567060</v>
      </c>
    </row>
    <row r="88" spans="1:3" ht="15" x14ac:dyDescent="0.25">
      <c r="A88" s="22" t="s">
        <v>3875</v>
      </c>
      <c r="B88" s="25" t="s">
        <v>3876</v>
      </c>
      <c r="C88" s="26">
        <v>8146.6</v>
      </c>
    </row>
    <row r="89" spans="1:3" ht="15" x14ac:dyDescent="0.25">
      <c r="A89" s="22" t="s">
        <v>603</v>
      </c>
      <c r="B89" s="25" t="s">
        <v>3877</v>
      </c>
      <c r="C89" s="26" t="s">
        <v>603</v>
      </c>
    </row>
    <row r="90" spans="1:3" ht="15" x14ac:dyDescent="0.25">
      <c r="A90" s="22" t="s">
        <v>3878</v>
      </c>
      <c r="B90" s="25" t="s">
        <v>3879</v>
      </c>
      <c r="C90" s="26" t="s">
        <v>603</v>
      </c>
    </row>
    <row r="91" spans="1:3" ht="15" x14ac:dyDescent="0.25">
      <c r="A91" s="22" t="s">
        <v>3880</v>
      </c>
      <c r="B91" s="25" t="s">
        <v>3881</v>
      </c>
      <c r="C91" s="26">
        <v>162250</v>
      </c>
    </row>
    <row r="92" spans="1:3" ht="15" x14ac:dyDescent="0.25">
      <c r="A92" s="22" t="s">
        <v>3882</v>
      </c>
      <c r="B92" s="25" t="s">
        <v>3883</v>
      </c>
      <c r="C92" s="26">
        <v>333069.13</v>
      </c>
    </row>
    <row r="93" spans="1:3" ht="15" x14ac:dyDescent="0.25">
      <c r="A93" s="22" t="s">
        <v>3884</v>
      </c>
      <c r="B93" s="25" t="s">
        <v>3885</v>
      </c>
      <c r="C93" s="26">
        <v>33750</v>
      </c>
    </row>
    <row r="94" spans="1:3" ht="15" x14ac:dyDescent="0.25">
      <c r="A94" s="22" t="s">
        <v>3886</v>
      </c>
      <c r="B94" s="25" t="s">
        <v>3887</v>
      </c>
      <c r="C94" s="26">
        <v>41262</v>
      </c>
    </row>
    <row r="95" spans="1:3" ht="15" x14ac:dyDescent="0.25">
      <c r="A95" s="22" t="s">
        <v>3888</v>
      </c>
      <c r="B95" s="25" t="s">
        <v>3889</v>
      </c>
      <c r="C95" s="26">
        <v>3112060.74</v>
      </c>
    </row>
    <row r="96" spans="1:3" ht="24" x14ac:dyDescent="0.2">
      <c r="A96" s="28" t="s">
        <v>3890</v>
      </c>
      <c r="B96" s="29" t="s">
        <v>3891</v>
      </c>
      <c r="C96" s="26">
        <v>1832428.31</v>
      </c>
    </row>
    <row r="97" spans="1:3" ht="15" x14ac:dyDescent="0.25">
      <c r="A97" s="22" t="s">
        <v>3892</v>
      </c>
      <c r="B97" s="25" t="s">
        <v>3893</v>
      </c>
      <c r="C97" s="26">
        <v>64400</v>
      </c>
    </row>
    <row r="98" spans="1:3" ht="15" x14ac:dyDescent="0.25">
      <c r="A98" s="22" t="s">
        <v>3894</v>
      </c>
      <c r="B98" s="25" t="s">
        <v>3895</v>
      </c>
      <c r="C98" s="26">
        <v>33402</v>
      </c>
    </row>
    <row r="99" spans="1:3" ht="15" x14ac:dyDescent="0.25">
      <c r="A99" s="22" t="s">
        <v>3896</v>
      </c>
      <c r="B99" s="25" t="s">
        <v>3897</v>
      </c>
      <c r="C99" s="26">
        <v>316620</v>
      </c>
    </row>
    <row r="100" spans="1:3" ht="15" x14ac:dyDescent="0.25">
      <c r="A100" s="22" t="s">
        <v>3898</v>
      </c>
      <c r="B100" s="25" t="s">
        <v>3899</v>
      </c>
      <c r="C100" s="26">
        <v>70224</v>
      </c>
    </row>
    <row r="101" spans="1:3" ht="15" x14ac:dyDescent="0.25">
      <c r="A101" s="22" t="s">
        <v>3900</v>
      </c>
      <c r="B101" s="25" t="s">
        <v>3901</v>
      </c>
      <c r="C101" s="26">
        <v>771375</v>
      </c>
    </row>
    <row r="102" spans="1:3" ht="15" x14ac:dyDescent="0.25">
      <c r="A102" s="22" t="s">
        <v>3902</v>
      </c>
      <c r="B102" s="25" t="s">
        <v>3903</v>
      </c>
      <c r="C102" s="26">
        <v>1010625</v>
      </c>
    </row>
    <row r="103" spans="1:3" ht="15" x14ac:dyDescent="0.2">
      <c r="A103" s="28" t="s">
        <v>3904</v>
      </c>
      <c r="B103" s="25" t="s">
        <v>3905</v>
      </c>
      <c r="C103" s="26">
        <v>765750</v>
      </c>
    </row>
    <row r="104" spans="1:3" ht="15" x14ac:dyDescent="0.25">
      <c r="A104" s="22" t="s">
        <v>3906</v>
      </c>
      <c r="B104" s="25" t="s">
        <v>3907</v>
      </c>
      <c r="C104" s="26">
        <v>777750</v>
      </c>
    </row>
    <row r="105" spans="1:3" ht="15" x14ac:dyDescent="0.25">
      <c r="A105" s="22" t="s">
        <v>3908</v>
      </c>
      <c r="B105" s="25" t="s">
        <v>3909</v>
      </c>
      <c r="C105" s="26">
        <v>1454189.22</v>
      </c>
    </row>
    <row r="106" spans="1:3" ht="15" x14ac:dyDescent="0.25">
      <c r="A106" s="22" t="s">
        <v>3910</v>
      </c>
      <c r="B106" s="25" t="s">
        <v>3911</v>
      </c>
      <c r="C106" s="26">
        <v>9452100</v>
      </c>
    </row>
    <row r="107" spans="1:3" ht="15" x14ac:dyDescent="0.25">
      <c r="A107" s="22" t="s">
        <v>3912</v>
      </c>
      <c r="B107" s="25" t="s">
        <v>3913</v>
      </c>
      <c r="C107" s="26">
        <v>350625</v>
      </c>
    </row>
    <row r="108" spans="1:3" ht="15" x14ac:dyDescent="0.25">
      <c r="A108" s="22" t="s">
        <v>3914</v>
      </c>
      <c r="B108" s="25" t="s">
        <v>3915</v>
      </c>
      <c r="C108" s="26">
        <v>351000</v>
      </c>
    </row>
    <row r="109" spans="1:3" ht="15" x14ac:dyDescent="0.25">
      <c r="A109" s="22" t="s">
        <v>3916</v>
      </c>
      <c r="B109" s="25" t="s">
        <v>3917</v>
      </c>
      <c r="C109" s="26">
        <v>7484303.5</v>
      </c>
    </row>
    <row r="110" spans="1:3" ht="15" x14ac:dyDescent="0.25">
      <c r="A110" s="22" t="s">
        <v>3918</v>
      </c>
      <c r="B110" s="25" t="s">
        <v>3919</v>
      </c>
      <c r="C110" s="26">
        <v>2000</v>
      </c>
    </row>
    <row r="111" spans="1:3" ht="15" x14ac:dyDescent="0.25">
      <c r="A111" s="22" t="s">
        <v>3920</v>
      </c>
      <c r="B111" s="25" t="s">
        <v>3921</v>
      </c>
      <c r="C111" s="26">
        <v>589.92999999999995</v>
      </c>
    </row>
    <row r="112" spans="1:3" ht="15" x14ac:dyDescent="0.25">
      <c r="A112" s="22" t="s">
        <v>3922</v>
      </c>
      <c r="B112" s="25" t="s">
        <v>3923</v>
      </c>
      <c r="C112" s="26">
        <v>13040</v>
      </c>
    </row>
    <row r="113" spans="1:3" ht="15" x14ac:dyDescent="0.25">
      <c r="A113" s="22" t="s">
        <v>603</v>
      </c>
      <c r="B113" s="25" t="s">
        <v>3924</v>
      </c>
      <c r="C113" s="26" t="s">
        <v>603</v>
      </c>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3</v>
      </c>
    </row>
    <row r="2" spans="1:1" x14ac:dyDescent="0.2">
      <c r="A2" s="2"/>
    </row>
    <row r="3" spans="1:1" ht="12.75" x14ac:dyDescent="0.2">
      <c r="A3" s="2" t="s">
        <v>10</v>
      </c>
    </row>
    <row r="4" spans="1:1" ht="12.75" x14ac:dyDescent="0.2">
      <c r="A4" s="2" t="s">
        <v>6</v>
      </c>
    </row>
    <row r="5" spans="1:1" ht="12.75" x14ac:dyDescent="0.2">
      <c r="A5" s="2" t="s">
        <v>5</v>
      </c>
    </row>
    <row r="8" spans="1:1" x14ac:dyDescent="0.2">
      <c r="A8" s="3" t="s">
        <v>7</v>
      </c>
    </row>
    <row r="9" spans="1:1" x14ac:dyDescent="0.2">
      <c r="A9" s="2" t="s">
        <v>8</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A2" sqref="A2"/>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34" t="s">
        <v>4090</v>
      </c>
      <c r="B1" s="35"/>
      <c r="C1" s="35"/>
      <c r="D1" s="35"/>
      <c r="E1" s="35"/>
    </row>
    <row r="2" spans="1:5" ht="22.5" customHeight="1" x14ac:dyDescent="0.2">
      <c r="A2" s="16" t="s">
        <v>0</v>
      </c>
      <c r="B2" s="4" t="s">
        <v>17</v>
      </c>
      <c r="C2" s="4" t="s">
        <v>11</v>
      </c>
      <c r="D2" s="4" t="s">
        <v>22</v>
      </c>
      <c r="E2" s="4" t="s">
        <v>18</v>
      </c>
    </row>
    <row r="3" spans="1:5" x14ac:dyDescent="0.2">
      <c r="A3" s="17">
        <v>900001</v>
      </c>
      <c r="B3" s="10" t="s">
        <v>16</v>
      </c>
      <c r="C3" s="18"/>
      <c r="D3" s="18"/>
      <c r="E3" s="11">
        <f>SUM(E4:E1040000)</f>
        <v>0</v>
      </c>
    </row>
    <row r="4" spans="1:5" x14ac:dyDescent="0.2">
      <c r="A4" s="13" t="s">
        <v>3925</v>
      </c>
      <c r="B4" s="13" t="s">
        <v>3925</v>
      </c>
      <c r="C4" s="13" t="s">
        <v>3925</v>
      </c>
      <c r="D4" s="13" t="s">
        <v>3925</v>
      </c>
      <c r="E4" s="15"/>
    </row>
    <row r="5" spans="1:5" x14ac:dyDescent="0.2">
      <c r="A5" s="13"/>
      <c r="B5" s="13"/>
      <c r="C5" s="13"/>
      <c r="D5" s="13"/>
      <c r="E5" s="15"/>
    </row>
    <row r="6" spans="1:5" x14ac:dyDescent="0.2">
      <c r="A6" s="13"/>
      <c r="B6" s="13"/>
      <c r="C6" s="13"/>
      <c r="D6" s="13"/>
      <c r="E6" s="15"/>
    </row>
    <row r="7" spans="1:5" x14ac:dyDescent="0.2">
      <c r="A7" s="13"/>
      <c r="B7" s="13"/>
      <c r="C7" s="13"/>
      <c r="D7" s="13"/>
      <c r="E7" s="15"/>
    </row>
    <row r="8" spans="1:5" x14ac:dyDescent="0.2">
      <c r="A8" s="13"/>
      <c r="B8" s="13"/>
      <c r="C8" s="13"/>
      <c r="D8" s="13"/>
      <c r="E8" s="15"/>
    </row>
    <row r="9" spans="1:5" x14ac:dyDescent="0.2">
      <c r="A9" s="13"/>
      <c r="B9" s="13"/>
      <c r="C9" s="13"/>
      <c r="D9" s="13"/>
      <c r="E9" s="15"/>
    </row>
    <row r="10" spans="1:5" x14ac:dyDescent="0.2">
      <c r="A10" s="13"/>
      <c r="B10" s="13"/>
      <c r="C10" s="13"/>
      <c r="D10" s="13"/>
      <c r="E10" s="15"/>
    </row>
    <row r="11" spans="1:5" x14ac:dyDescent="0.2">
      <c r="A11" s="13"/>
      <c r="B11" s="13"/>
      <c r="C11" s="13"/>
      <c r="D11" s="13"/>
      <c r="E11" s="15"/>
    </row>
    <row r="12" spans="1:5" x14ac:dyDescent="0.2">
      <c r="A12" s="13"/>
      <c r="B12" s="13"/>
      <c r="C12" s="13"/>
      <c r="D12" s="13"/>
      <c r="E12" s="15"/>
    </row>
    <row r="13" spans="1:5" x14ac:dyDescent="0.2">
      <c r="A13" s="13"/>
      <c r="B13" s="13"/>
      <c r="C13" s="13"/>
      <c r="D13" s="13"/>
      <c r="E13" s="15"/>
    </row>
    <row r="14" spans="1:5" x14ac:dyDescent="0.2">
      <c r="A14" s="13"/>
      <c r="B14" s="13"/>
      <c r="C14" s="13"/>
      <c r="D14" s="13"/>
      <c r="E14" s="15"/>
    </row>
    <row r="15" spans="1:5" x14ac:dyDescent="0.2">
      <c r="A15" s="13"/>
      <c r="B15" s="13"/>
      <c r="C15" s="13"/>
      <c r="D15" s="13"/>
      <c r="E15" s="15"/>
    </row>
    <row r="16" spans="1:5" x14ac:dyDescent="0.2">
      <c r="A16" s="13"/>
      <c r="B16" s="13"/>
      <c r="C16" s="13"/>
      <c r="D16" s="13"/>
      <c r="E16" s="15"/>
    </row>
    <row r="17" spans="1:5" x14ac:dyDescent="0.2">
      <c r="A17" s="13"/>
      <c r="B17" s="13"/>
      <c r="C17" s="13"/>
      <c r="D17" s="13"/>
      <c r="E17" s="15"/>
    </row>
    <row r="18" spans="1:5" x14ac:dyDescent="0.2">
      <c r="A18" s="13"/>
      <c r="B18" s="13"/>
      <c r="C18" s="13"/>
      <c r="D18" s="13"/>
      <c r="E18" s="15"/>
    </row>
    <row r="19" spans="1:5" x14ac:dyDescent="0.2">
      <c r="A19" s="13"/>
      <c r="B19" s="13"/>
      <c r="C19" s="13"/>
      <c r="D19" s="13"/>
      <c r="E19" s="15"/>
    </row>
    <row r="20" spans="1:5" x14ac:dyDescent="0.2">
      <c r="A20" s="13"/>
      <c r="B20" s="13"/>
      <c r="C20" s="13"/>
      <c r="D20" s="13"/>
      <c r="E20" s="15"/>
    </row>
    <row r="21" spans="1:5" x14ac:dyDescent="0.2">
      <c r="A21" s="13"/>
      <c r="B21" s="13"/>
      <c r="C21" s="13"/>
      <c r="D21" s="13"/>
      <c r="E21" s="15"/>
    </row>
    <row r="22" spans="1:5" x14ac:dyDescent="0.2">
      <c r="A22" s="13"/>
      <c r="B22" s="13"/>
      <c r="C22" s="13"/>
      <c r="D22" s="13"/>
      <c r="E22" s="15"/>
    </row>
    <row r="23" spans="1:5" x14ac:dyDescent="0.2">
      <c r="A23" s="13"/>
      <c r="B23" s="13"/>
      <c r="C23" s="13"/>
      <c r="D23" s="13"/>
      <c r="E23" s="15"/>
    </row>
    <row r="24" spans="1:5" x14ac:dyDescent="0.2">
      <c r="A24" s="13"/>
      <c r="B24" s="13"/>
      <c r="C24" s="13"/>
      <c r="D24" s="13"/>
      <c r="E24" s="15"/>
    </row>
    <row r="25" spans="1:5" x14ac:dyDescent="0.2">
      <c r="A25" s="13"/>
      <c r="B25" s="13"/>
      <c r="C25" s="13"/>
      <c r="D25" s="13"/>
      <c r="E25" s="15"/>
    </row>
    <row r="26" spans="1:5" x14ac:dyDescent="0.2">
      <c r="A26" s="13"/>
      <c r="B26" s="13"/>
      <c r="C26" s="13"/>
      <c r="D26" s="13"/>
      <c r="E26" s="15"/>
    </row>
    <row r="27" spans="1:5" x14ac:dyDescent="0.2">
      <c r="A27" s="13"/>
      <c r="B27" s="13"/>
      <c r="C27" s="13"/>
      <c r="D27" s="13"/>
      <c r="E27" s="15"/>
    </row>
    <row r="28" spans="1:5" x14ac:dyDescent="0.2">
      <c r="A28" s="13"/>
      <c r="B28" s="13"/>
      <c r="C28" s="13"/>
      <c r="D28" s="13"/>
      <c r="E28" s="15"/>
    </row>
    <row r="29" spans="1:5" x14ac:dyDescent="0.2">
      <c r="A29" s="13"/>
      <c r="B29" s="13"/>
      <c r="C29" s="13"/>
      <c r="D29" s="13"/>
      <c r="E29" s="15"/>
    </row>
    <row r="30" spans="1:5" x14ac:dyDescent="0.2">
      <c r="A30" s="13"/>
      <c r="B30" s="13"/>
      <c r="C30" s="13"/>
      <c r="D30" s="13"/>
      <c r="E30" s="15"/>
    </row>
    <row r="31" spans="1:5" x14ac:dyDescent="0.2">
      <c r="A31" s="13"/>
      <c r="B31" s="13"/>
      <c r="C31" s="13"/>
      <c r="D31" s="13"/>
      <c r="E31" s="15"/>
    </row>
    <row r="32" spans="1:5" x14ac:dyDescent="0.2">
      <c r="A32" s="13"/>
      <c r="B32" s="13"/>
      <c r="C32" s="13"/>
      <c r="D32" s="13"/>
      <c r="E32" s="15"/>
    </row>
    <row r="33" spans="1:5" x14ac:dyDescent="0.2">
      <c r="A33" s="13"/>
      <c r="B33" s="13"/>
      <c r="C33" s="13"/>
      <c r="D33" s="13"/>
      <c r="E33" s="15"/>
    </row>
    <row r="34" spans="1:5" x14ac:dyDescent="0.2">
      <c r="A34" s="13"/>
      <c r="B34" s="13"/>
      <c r="C34" s="13"/>
      <c r="D34" s="13"/>
      <c r="E34" s="15"/>
    </row>
    <row r="35" spans="1:5" x14ac:dyDescent="0.2">
      <c r="A35" s="13"/>
      <c r="B35" s="13"/>
      <c r="C35" s="13"/>
      <c r="D35" s="13"/>
      <c r="E35" s="15"/>
    </row>
    <row r="36" spans="1:5" x14ac:dyDescent="0.2">
      <c r="A36" s="13"/>
      <c r="B36" s="13"/>
      <c r="C36" s="13"/>
      <c r="D36" s="13"/>
      <c r="E36" s="15"/>
    </row>
    <row r="37" spans="1:5" x14ac:dyDescent="0.2">
      <c r="A37" s="13"/>
      <c r="B37" s="13"/>
      <c r="C37" s="13"/>
      <c r="D37" s="13"/>
      <c r="E37" s="15"/>
    </row>
    <row r="38" spans="1:5" x14ac:dyDescent="0.2">
      <c r="A38" s="13"/>
      <c r="B38" s="13"/>
      <c r="C38" s="13"/>
      <c r="D38" s="13"/>
      <c r="E38" s="15"/>
    </row>
    <row r="39" spans="1:5" x14ac:dyDescent="0.2">
      <c r="A39" s="13"/>
      <c r="B39" s="13"/>
      <c r="C39" s="13"/>
      <c r="D39" s="13"/>
      <c r="E39" s="15"/>
    </row>
    <row r="40" spans="1:5" x14ac:dyDescent="0.2">
      <c r="A40" s="13"/>
      <c r="B40" s="13"/>
      <c r="C40" s="13"/>
      <c r="D40" s="13"/>
      <c r="E40" s="15"/>
    </row>
    <row r="41" spans="1:5" x14ac:dyDescent="0.2">
      <c r="A41" s="13"/>
      <c r="B41" s="13"/>
      <c r="C41" s="13"/>
      <c r="D41" s="13"/>
      <c r="E41" s="15"/>
    </row>
    <row r="42" spans="1:5" x14ac:dyDescent="0.2">
      <c r="A42" s="13"/>
      <c r="B42" s="13"/>
      <c r="C42" s="13"/>
      <c r="D42" s="13"/>
      <c r="E42" s="15"/>
    </row>
    <row r="43" spans="1:5" x14ac:dyDescent="0.2">
      <c r="A43" s="13"/>
      <c r="B43" s="13"/>
      <c r="C43" s="13"/>
      <c r="D43" s="13"/>
      <c r="E43" s="15"/>
    </row>
    <row r="44" spans="1:5" x14ac:dyDescent="0.2">
      <c r="A44" s="13"/>
      <c r="B44" s="13"/>
      <c r="C44" s="13"/>
      <c r="D44" s="13"/>
      <c r="E44" s="15"/>
    </row>
    <row r="45" spans="1:5" x14ac:dyDescent="0.2">
      <c r="A45" s="13"/>
      <c r="B45" s="13"/>
      <c r="C45" s="13"/>
      <c r="D45" s="13"/>
      <c r="E45" s="15"/>
    </row>
    <row r="46" spans="1:5" x14ac:dyDescent="0.2">
      <c r="A46" s="13"/>
      <c r="B46" s="13"/>
      <c r="C46" s="13"/>
      <c r="D46" s="13"/>
      <c r="E46" s="15"/>
    </row>
    <row r="47" spans="1:5" x14ac:dyDescent="0.2">
      <c r="A47" s="13"/>
      <c r="B47" s="13"/>
      <c r="C47" s="13"/>
      <c r="D47" s="13"/>
      <c r="E47" s="15"/>
    </row>
    <row r="48" spans="1:5" x14ac:dyDescent="0.2">
      <c r="A48" s="13"/>
      <c r="B48" s="13"/>
      <c r="C48" s="13"/>
      <c r="D48" s="13"/>
      <c r="E48" s="15"/>
    </row>
    <row r="49" spans="1:5" x14ac:dyDescent="0.2">
      <c r="A49" s="13"/>
      <c r="B49" s="13"/>
      <c r="C49" s="13"/>
      <c r="D49" s="13"/>
      <c r="E49" s="15"/>
    </row>
    <row r="50" spans="1:5" x14ac:dyDescent="0.2">
      <c r="A50" s="13"/>
      <c r="B50" s="13"/>
      <c r="C50" s="13"/>
      <c r="D50" s="13"/>
      <c r="E50" s="15"/>
    </row>
    <row r="51" spans="1:5" x14ac:dyDescent="0.2">
      <c r="A51" s="13"/>
      <c r="B51" s="13"/>
      <c r="C51" s="13"/>
      <c r="D51" s="13"/>
      <c r="E51" s="15"/>
    </row>
    <row r="52" spans="1:5" x14ac:dyDescent="0.2">
      <c r="A52" s="13"/>
      <c r="B52" s="13"/>
      <c r="C52" s="13"/>
      <c r="D52" s="13"/>
      <c r="E52" s="15"/>
    </row>
    <row r="53" spans="1:5" x14ac:dyDescent="0.2">
      <c r="A53" s="13"/>
      <c r="B53" s="13"/>
      <c r="C53" s="13"/>
      <c r="D53" s="13"/>
      <c r="E53" s="15"/>
    </row>
    <row r="54" spans="1:5" x14ac:dyDescent="0.2">
      <c r="A54" s="13"/>
      <c r="B54" s="13"/>
      <c r="C54" s="13"/>
      <c r="D54" s="13"/>
      <c r="E54" s="15"/>
    </row>
    <row r="55" spans="1:5" x14ac:dyDescent="0.2">
      <c r="A55" s="13"/>
      <c r="B55" s="13"/>
      <c r="C55" s="13"/>
      <c r="D55" s="13"/>
      <c r="E55" s="15"/>
    </row>
    <row r="56" spans="1:5" x14ac:dyDescent="0.2">
      <c r="A56" s="13"/>
      <c r="B56" s="13"/>
      <c r="C56" s="13"/>
      <c r="D56" s="13"/>
      <c r="E56" s="15"/>
    </row>
    <row r="57" spans="1:5" x14ac:dyDescent="0.2">
      <c r="A57" s="13"/>
      <c r="B57" s="13"/>
      <c r="C57" s="13"/>
      <c r="D57" s="13"/>
      <c r="E57" s="15"/>
    </row>
    <row r="58" spans="1:5" x14ac:dyDescent="0.2">
      <c r="A58" s="13"/>
      <c r="B58" s="13"/>
      <c r="C58" s="13"/>
      <c r="D58" s="13"/>
      <c r="E58" s="15"/>
    </row>
    <row r="59" spans="1:5" x14ac:dyDescent="0.2">
      <c r="A59" s="13"/>
      <c r="B59" s="13"/>
      <c r="C59" s="13"/>
      <c r="D59" s="13"/>
      <c r="E59" s="15"/>
    </row>
    <row r="60" spans="1:5" x14ac:dyDescent="0.2">
      <c r="A60" s="13"/>
      <c r="B60" s="13"/>
      <c r="C60" s="13"/>
      <c r="D60" s="13"/>
      <c r="E60" s="15"/>
    </row>
    <row r="61" spans="1:5" x14ac:dyDescent="0.2">
      <c r="A61" s="13"/>
      <c r="B61" s="13"/>
      <c r="C61" s="13"/>
      <c r="D61" s="13"/>
      <c r="E61" s="15"/>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3</v>
      </c>
    </row>
    <row r="2" spans="1:1" x14ac:dyDescent="0.2">
      <c r="A2" s="2"/>
    </row>
    <row r="3" spans="1:1" ht="46.5" x14ac:dyDescent="0.2">
      <c r="A3" s="2" t="s">
        <v>19</v>
      </c>
    </row>
    <row r="4" spans="1:1" ht="12.75" x14ac:dyDescent="0.2">
      <c r="A4" s="2" t="s">
        <v>21</v>
      </c>
    </row>
    <row r="5" spans="1:1" ht="12.75" x14ac:dyDescent="0.2">
      <c r="A5" s="2" t="s">
        <v>24</v>
      </c>
    </row>
    <row r="6" spans="1:1" ht="12.75" x14ac:dyDescent="0.2">
      <c r="A6" s="2" t="s">
        <v>25</v>
      </c>
    </row>
    <row r="7" spans="1:1" ht="35.25" x14ac:dyDescent="0.2">
      <c r="A7" s="2" t="s">
        <v>20</v>
      </c>
    </row>
    <row r="10" spans="1:1" x14ac:dyDescent="0.2">
      <c r="A10" s="3" t="s">
        <v>7</v>
      </c>
    </row>
    <row r="11" spans="1:1" x14ac:dyDescent="0.2">
      <c r="A11" s="2" t="s">
        <v>8</v>
      </c>
    </row>
    <row r="14" spans="1:1" ht="35.25" x14ac:dyDescent="0.2">
      <c r="A14" s="2" t="s">
        <v>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abSelected="1" workbookViewId="0">
      <selection activeCell="A2" sqref="A2"/>
    </sheetView>
  </sheetViews>
  <sheetFormatPr baseColWidth="10" defaultRowHeight="11.25" x14ac:dyDescent="0.2"/>
  <cols>
    <col min="1" max="1" width="13.83203125" customWidth="1"/>
    <col min="2" max="2" width="70.83203125" customWidth="1"/>
    <col min="3" max="3" width="15.83203125" customWidth="1"/>
  </cols>
  <sheetData>
    <row r="1" spans="1:3" ht="60" customHeight="1" x14ac:dyDescent="0.2">
      <c r="A1" s="34" t="s">
        <v>4091</v>
      </c>
      <c r="B1" s="35"/>
      <c r="C1" s="35"/>
    </row>
    <row r="2" spans="1:3" ht="22.5" customHeight="1" x14ac:dyDescent="0.2">
      <c r="A2" s="4" t="s">
        <v>0</v>
      </c>
      <c r="B2" s="4" t="s">
        <v>17</v>
      </c>
      <c r="C2" s="4" t="s">
        <v>11</v>
      </c>
    </row>
    <row r="3" spans="1:3" x14ac:dyDescent="0.2">
      <c r="A3" s="13" t="s">
        <v>3925</v>
      </c>
      <c r="B3" s="13" t="s">
        <v>3925</v>
      </c>
      <c r="C3" s="13" t="s">
        <v>3925</v>
      </c>
    </row>
    <row r="4" spans="1:3" x14ac:dyDescent="0.2">
      <c r="A4" s="12"/>
      <c r="B4" s="19"/>
      <c r="C4" s="19"/>
    </row>
    <row r="5" spans="1:3" x14ac:dyDescent="0.2">
      <c r="A5" s="12"/>
      <c r="B5" s="19"/>
      <c r="C5" s="19"/>
    </row>
    <row r="6" spans="1:3" x14ac:dyDescent="0.2">
      <c r="A6" s="12"/>
      <c r="B6" s="19"/>
      <c r="C6" s="19"/>
    </row>
    <row r="7" spans="1:3" x14ac:dyDescent="0.2">
      <c r="A7" s="12"/>
      <c r="B7" s="19"/>
      <c r="C7" s="19"/>
    </row>
    <row r="8" spans="1:3" x14ac:dyDescent="0.2">
      <c r="A8" s="12"/>
      <c r="B8" s="19"/>
      <c r="C8" s="19"/>
    </row>
    <row r="9" spans="1:3" x14ac:dyDescent="0.2">
      <c r="A9" s="12"/>
      <c r="B9" s="19"/>
      <c r="C9" s="19"/>
    </row>
    <row r="10" spans="1:3" x14ac:dyDescent="0.2">
      <c r="A10" s="12"/>
      <c r="B10" s="19"/>
      <c r="C10" s="19"/>
    </row>
    <row r="11" spans="1:3" x14ac:dyDescent="0.2">
      <c r="A11" s="12"/>
      <c r="B11" s="19"/>
      <c r="C11" s="19"/>
    </row>
    <row r="12" spans="1:3" x14ac:dyDescent="0.2">
      <c r="A12" s="12"/>
      <c r="B12" s="19"/>
      <c r="C12" s="19"/>
    </row>
    <row r="13" spans="1:3" x14ac:dyDescent="0.2">
      <c r="A13" s="12"/>
      <c r="B13" s="19"/>
      <c r="C13" s="19"/>
    </row>
    <row r="14" spans="1:3" x14ac:dyDescent="0.2">
      <c r="A14" s="12"/>
      <c r="B14" s="19"/>
      <c r="C14" s="19"/>
    </row>
    <row r="15" spans="1:3" x14ac:dyDescent="0.2">
      <c r="A15" s="12"/>
      <c r="B15" s="19"/>
      <c r="C15" s="19"/>
    </row>
    <row r="16" spans="1:3" x14ac:dyDescent="0.2">
      <c r="A16" s="12"/>
      <c r="B16" s="19"/>
      <c r="C16" s="19"/>
    </row>
    <row r="17" spans="1:3" x14ac:dyDescent="0.2">
      <c r="A17" s="12"/>
      <c r="B17" s="19"/>
      <c r="C17" s="19"/>
    </row>
    <row r="18" spans="1:3" x14ac:dyDescent="0.2">
      <c r="A18" s="12"/>
      <c r="B18" s="19"/>
      <c r="C18" s="19"/>
    </row>
    <row r="19" spans="1:3" x14ac:dyDescent="0.2">
      <c r="A19" s="12"/>
      <c r="B19" s="19"/>
      <c r="C19" s="19"/>
    </row>
    <row r="20" spans="1:3" x14ac:dyDescent="0.2">
      <c r="A20" s="12"/>
      <c r="B20" s="19"/>
      <c r="C20" s="19"/>
    </row>
    <row r="21" spans="1:3" x14ac:dyDescent="0.2">
      <c r="A21" s="12"/>
      <c r="B21" s="19"/>
      <c r="C21" s="19"/>
    </row>
    <row r="22" spans="1:3" x14ac:dyDescent="0.2">
      <c r="A22" s="12"/>
      <c r="B22" s="19"/>
      <c r="C22" s="19"/>
    </row>
    <row r="23" spans="1:3" x14ac:dyDescent="0.2">
      <c r="A23" s="12"/>
      <c r="B23" s="19"/>
      <c r="C23" s="19"/>
    </row>
    <row r="24" spans="1:3" x14ac:dyDescent="0.2">
      <c r="A24" s="12"/>
      <c r="B24" s="19"/>
      <c r="C24" s="19"/>
    </row>
    <row r="25" spans="1:3" x14ac:dyDescent="0.2">
      <c r="A25" s="12"/>
      <c r="B25" s="19"/>
      <c r="C25" s="19"/>
    </row>
    <row r="26" spans="1:3" x14ac:dyDescent="0.2">
      <c r="A26" s="12"/>
      <c r="B26" s="19"/>
      <c r="C26" s="19"/>
    </row>
    <row r="27" spans="1:3" x14ac:dyDescent="0.2">
      <c r="A27" s="12"/>
      <c r="B27" s="19"/>
      <c r="C27" s="19"/>
    </row>
    <row r="28" spans="1:3" x14ac:dyDescent="0.2">
      <c r="A28" s="12"/>
      <c r="B28" s="19"/>
      <c r="C28" s="19"/>
    </row>
    <row r="29" spans="1:3" x14ac:dyDescent="0.2">
      <c r="A29" s="12"/>
      <c r="B29" s="19"/>
      <c r="C29" s="19"/>
    </row>
    <row r="30" spans="1:3" x14ac:dyDescent="0.2">
      <c r="A30" s="12"/>
      <c r="B30" s="19"/>
      <c r="C30" s="19"/>
    </row>
    <row r="31" spans="1:3" x14ac:dyDescent="0.2">
      <c r="A31" s="12"/>
      <c r="B31" s="19"/>
      <c r="C31" s="19"/>
    </row>
    <row r="32" spans="1:3" x14ac:dyDescent="0.2">
      <c r="A32" s="12"/>
      <c r="B32" s="19"/>
      <c r="C32" s="19"/>
    </row>
    <row r="33" spans="1:3" x14ac:dyDescent="0.2">
      <c r="A33" s="12"/>
      <c r="B33" s="19"/>
      <c r="C33" s="19"/>
    </row>
    <row r="34" spans="1:3" x14ac:dyDescent="0.2">
      <c r="A34" s="12"/>
      <c r="B34" s="19"/>
      <c r="C34" s="19"/>
    </row>
    <row r="35" spans="1:3" x14ac:dyDescent="0.2">
      <c r="A35" s="12"/>
      <c r="B35" s="20"/>
      <c r="C35" s="20"/>
    </row>
    <row r="36" spans="1:3" x14ac:dyDescent="0.2">
      <c r="A36" s="12"/>
      <c r="B36" s="19"/>
      <c r="C36" s="19"/>
    </row>
    <row r="37" spans="1:3" x14ac:dyDescent="0.2">
      <c r="A37" s="12"/>
      <c r="B37" s="19"/>
      <c r="C37" s="19"/>
    </row>
    <row r="38" spans="1:3" x14ac:dyDescent="0.2">
      <c r="A38" s="12"/>
      <c r="B38" s="19"/>
      <c r="C38" s="19"/>
    </row>
    <row r="39" spans="1:3" x14ac:dyDescent="0.2">
      <c r="A39" s="14"/>
      <c r="B39" s="14"/>
      <c r="C39" s="14"/>
    </row>
    <row r="40" spans="1:3" x14ac:dyDescent="0.2">
      <c r="A40" s="14"/>
      <c r="B40" s="14"/>
      <c r="C40" s="14"/>
    </row>
    <row r="41" spans="1:3" x14ac:dyDescent="0.2">
      <c r="A41" s="14"/>
      <c r="B41" s="14"/>
      <c r="C41" s="14"/>
    </row>
    <row r="42" spans="1:3" x14ac:dyDescent="0.2">
      <c r="A42" s="14"/>
      <c r="B42" s="14"/>
      <c r="C42" s="14"/>
    </row>
    <row r="43" spans="1:3" x14ac:dyDescent="0.2">
      <c r="A43" s="14"/>
      <c r="B43" s="14"/>
      <c r="C43" s="14"/>
    </row>
    <row r="44" spans="1:3" x14ac:dyDescent="0.2">
      <c r="A44" s="14"/>
      <c r="B44" s="14"/>
      <c r="C44" s="14"/>
    </row>
    <row r="45" spans="1:3" x14ac:dyDescent="0.2">
      <c r="A45" s="14"/>
      <c r="B45" s="14"/>
      <c r="C45" s="14"/>
    </row>
    <row r="46" spans="1:3" x14ac:dyDescent="0.2">
      <c r="A46" s="14"/>
      <c r="B46" s="14"/>
      <c r="C46" s="14"/>
    </row>
    <row r="47" spans="1:3" x14ac:dyDescent="0.2">
      <c r="A47" s="14"/>
      <c r="B47" s="14"/>
      <c r="C47" s="14"/>
    </row>
    <row r="48" spans="1:3" x14ac:dyDescent="0.2">
      <c r="A48" s="14"/>
      <c r="B48" s="14"/>
      <c r="C48" s="14"/>
    </row>
    <row r="49" spans="1:3" x14ac:dyDescent="0.2">
      <c r="A49" s="14"/>
      <c r="B49" s="14"/>
      <c r="C49" s="14"/>
    </row>
    <row r="50" spans="1:3" x14ac:dyDescent="0.2">
      <c r="A50" s="14"/>
      <c r="B50" s="14"/>
      <c r="C50" s="14"/>
    </row>
    <row r="51" spans="1:3" x14ac:dyDescent="0.2">
      <c r="A51" s="14"/>
      <c r="B51" s="14"/>
      <c r="C51" s="14"/>
    </row>
    <row r="52" spans="1:3" x14ac:dyDescent="0.2">
      <c r="A52" s="14"/>
      <c r="B52" s="14"/>
      <c r="C52" s="14"/>
    </row>
    <row r="53" spans="1:3" x14ac:dyDescent="0.2">
      <c r="A53" s="14"/>
      <c r="B53" s="14"/>
      <c r="C53" s="14"/>
    </row>
    <row r="54" spans="1:3" x14ac:dyDescent="0.2">
      <c r="A54" s="14"/>
      <c r="B54" s="14"/>
      <c r="C54" s="14"/>
    </row>
    <row r="55" spans="1:3" x14ac:dyDescent="0.2">
      <c r="A55" s="14"/>
      <c r="B55" s="14"/>
      <c r="C55" s="14"/>
    </row>
    <row r="56" spans="1:3" x14ac:dyDescent="0.2">
      <c r="A56" s="14"/>
      <c r="B56" s="14"/>
      <c r="C56" s="14"/>
    </row>
    <row r="57" spans="1:3" x14ac:dyDescent="0.2">
      <c r="A57" s="14"/>
      <c r="B57" s="14"/>
      <c r="C57" s="14"/>
    </row>
    <row r="58" spans="1:3" x14ac:dyDescent="0.2">
      <c r="A58" s="14"/>
      <c r="B58" s="14"/>
      <c r="C58" s="14"/>
    </row>
    <row r="59" spans="1:3" x14ac:dyDescent="0.2">
      <c r="A59" s="14"/>
      <c r="B59" s="14"/>
      <c r="C59" s="14"/>
    </row>
    <row r="60" spans="1:3" x14ac:dyDescent="0.2">
      <c r="A60" s="14"/>
      <c r="B60" s="14"/>
      <c r="C60" s="14"/>
    </row>
    <row r="61" spans="1:3" x14ac:dyDescent="0.2">
      <c r="A61" s="14"/>
      <c r="B61" s="14"/>
      <c r="C61" s="14"/>
    </row>
    <row r="62" spans="1:3" x14ac:dyDescent="0.2">
      <c r="A62" s="14"/>
      <c r="B62" s="14"/>
      <c r="C62" s="14"/>
    </row>
    <row r="63" spans="1:3" x14ac:dyDescent="0.2">
      <c r="A63" s="14"/>
      <c r="B63" s="14"/>
      <c r="C63" s="14"/>
    </row>
    <row r="64" spans="1:3" x14ac:dyDescent="0.2">
      <c r="A64" s="14"/>
      <c r="B64" s="14"/>
      <c r="C64" s="14"/>
    </row>
    <row r="65" spans="1:3" x14ac:dyDescent="0.2">
      <c r="A65" s="14"/>
      <c r="B65" s="14"/>
      <c r="C65" s="14"/>
    </row>
    <row r="66" spans="1:3" x14ac:dyDescent="0.2">
      <c r="A66" s="14"/>
      <c r="B66" s="14"/>
      <c r="C66" s="14"/>
    </row>
    <row r="67" spans="1:3" x14ac:dyDescent="0.2">
      <c r="A67" s="14"/>
      <c r="B67" s="14"/>
      <c r="C67" s="14"/>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21" sqref="A21"/>
    </sheetView>
  </sheetViews>
  <sheetFormatPr baseColWidth="10" defaultRowHeight="11.25" x14ac:dyDescent="0.2"/>
  <cols>
    <col min="1" max="1" width="135.83203125" customWidth="1"/>
  </cols>
  <sheetData>
    <row r="1" spans="1:1" x14ac:dyDescent="0.2">
      <c r="A1" s="1" t="s">
        <v>3</v>
      </c>
    </row>
    <row r="2" spans="1:1" x14ac:dyDescent="0.2">
      <c r="A2" s="2"/>
    </row>
    <row r="3" spans="1:1" ht="12.75" x14ac:dyDescent="0.2">
      <c r="A3" s="2" t="s">
        <v>15</v>
      </c>
    </row>
    <row r="4" spans="1:1" ht="12.75" x14ac:dyDescent="0.2">
      <c r="A4" s="2" t="s">
        <v>13</v>
      </c>
    </row>
    <row r="5" spans="1:1" ht="12.75" x14ac:dyDescent="0.2">
      <c r="A5" s="2" t="s">
        <v>12</v>
      </c>
    </row>
    <row r="8" spans="1:1" x14ac:dyDescent="0.2">
      <c r="A8" s="3" t="s">
        <v>7</v>
      </c>
    </row>
    <row r="9" spans="1:1" x14ac:dyDescent="0.2">
      <c r="A9" s="2" t="s">
        <v>8</v>
      </c>
    </row>
    <row r="11" spans="1:1" x14ac:dyDescent="0.2">
      <c r="A11" s="36" t="s">
        <v>23</v>
      </c>
    </row>
    <row r="12" spans="1:1" x14ac:dyDescent="0.2">
      <c r="A12" s="36"/>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5AF7F93-58B2-4899-8AF5-91D1017606A8}">
  <ds:schemaRefs>
    <ds:schemaRef ds:uri="http://www.w3.org/XML/1998/namespace"/>
    <ds:schemaRef ds:uri="http://schemas.microsoft.com/office/2006/documentManagement/types"/>
    <ds:schemaRef ds:uri="http://purl.org/dc/dcmityp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Admin</cp:lastModifiedBy>
  <dcterms:created xsi:type="dcterms:W3CDTF">2014-10-22T05:35:08Z</dcterms:created>
  <dcterms:modified xsi:type="dcterms:W3CDTF">2017-12-05T18:31:45Z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